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filterPrivacy="1" codeName="ThisWorkbook" autoCompressPictures="0"/>
  <xr:revisionPtr revIDLastSave="0" documentId="13_ncr:1_{FF03EAEC-AC33-492E-B044-9AE5BB69AC33}" xr6:coauthVersionLast="45" xr6:coauthVersionMax="45" xr10:uidLastSave="{00000000-0000-0000-0000-000000000000}"/>
  <bookViews>
    <workbookView xWindow="-110" yWindow="-110" windowWidth="19420" windowHeight="10560" tabRatio="788" firstSheet="6" activeTab="7" xr2:uid="{00000000-000D-0000-FFFF-FFFF00000000}"/>
  </bookViews>
  <sheets>
    <sheet name="January" sheetId="14" state="hidden" r:id="rId1"/>
    <sheet name="February" sheetId="15" state="hidden" r:id="rId2"/>
    <sheet name="March" sheetId="16" state="hidden" r:id="rId3"/>
    <sheet name="April" sheetId="17" state="hidden" r:id="rId4"/>
    <sheet name="May" sheetId="18" state="hidden" r:id="rId5"/>
    <sheet name="June" sheetId="19" state="hidden" r:id="rId6"/>
    <sheet name="July" sheetId="20" r:id="rId7"/>
    <sheet name="August" sheetId="21" r:id="rId8"/>
    <sheet name="September" sheetId="22" r:id="rId9"/>
    <sheet name="October" sheetId="23" r:id="rId10"/>
    <sheet name="November" sheetId="24" r:id="rId11"/>
    <sheet name="December" sheetId="25" r:id="rId12"/>
    <sheet name="January " sheetId="27" r:id="rId13"/>
    <sheet name="February " sheetId="28" r:id="rId14"/>
    <sheet name="March " sheetId="29" r:id="rId15"/>
    <sheet name="April " sheetId="30" r:id="rId16"/>
    <sheet name="May " sheetId="31" r:id="rId17"/>
    <sheet name="June " sheetId="32" r:id="rId18"/>
  </sheets>
  <externalReferences>
    <externalReference r:id="rId19"/>
  </externalReferences>
  <definedNames>
    <definedName name="CalendarYear" localSheetId="15">[1]January!$K$3</definedName>
    <definedName name="CalendarYear" localSheetId="13">[1]January!$K$3</definedName>
    <definedName name="CalendarYear" localSheetId="12">'January '!$K$3</definedName>
    <definedName name="CalendarYear" localSheetId="17">[1]January!$K$3</definedName>
    <definedName name="CalendarYear" localSheetId="14">[1]January!$K$3</definedName>
    <definedName name="CalendarYear" localSheetId="16">[1]January!$K$3</definedName>
    <definedName name="CalendarYear">January!$K$3</definedName>
    <definedName name="ColumnTitleRegion1..H12.1" localSheetId="12">'January '!$B$2</definedName>
    <definedName name="ColumnTitleRegion1..H12.1">January!$B$2</definedName>
    <definedName name="ColumnTitleRegion1..H12.10">October!$B$3</definedName>
    <definedName name="ColumnTitleRegion1..H12.11">November!$B$2</definedName>
    <definedName name="ColumnTitleRegion1..H12.12">December!$B$2</definedName>
    <definedName name="ColumnTitleRegion1..H12.2" localSheetId="13">'February '!$B$2</definedName>
    <definedName name="ColumnTitleRegion1..H12.2">February!$B$2</definedName>
    <definedName name="ColumnTitleRegion1..H12.3" localSheetId="14">'March '!$B$2</definedName>
    <definedName name="ColumnTitleRegion1..H12.3">March!$B$2</definedName>
    <definedName name="ColumnTitleRegion1..H12.4" localSheetId="15">'April '!$B$2</definedName>
    <definedName name="ColumnTitleRegion1..H12.4">April!$B$2</definedName>
    <definedName name="ColumnTitleRegion1..H12.5" localSheetId="16">'May '!$B$2</definedName>
    <definedName name="ColumnTitleRegion1..H12.5">May!$B$2</definedName>
    <definedName name="ColumnTitleRegion1..H12.6" localSheetId="17">'June '!$B$2</definedName>
    <definedName name="ColumnTitleRegion1..H12.6">June!$B$2</definedName>
    <definedName name="ColumnTitleRegion1..H12.7">July!$B$2</definedName>
    <definedName name="ColumnTitleRegion1..H12.8">August!$B$2</definedName>
    <definedName name="ColumnTitleRegion1..H12.9">September!$B$2</definedName>
    <definedName name="ColumnTitleRegion2..C14.1" localSheetId="12">'January '!$B$2</definedName>
    <definedName name="ColumnTitleRegion2..C14.1">January!$B$2</definedName>
    <definedName name="ColumnTitleRegion2..C14.10">October!$B$3</definedName>
    <definedName name="ColumnTitleRegion2..C14.11">November!$B$2</definedName>
    <definedName name="ColumnTitleRegion2..C14.12">December!$B$2</definedName>
    <definedName name="ColumnTitleRegion2..C14.2" localSheetId="13">'February '!$B$2</definedName>
    <definedName name="ColumnTitleRegion2..C14.2">February!$B$2</definedName>
    <definedName name="ColumnTitleRegion2..C14.3" localSheetId="14">'March '!$B$2</definedName>
    <definedName name="ColumnTitleRegion2..C14.3">March!$B$2</definedName>
    <definedName name="ColumnTitleRegion2..C14.4" localSheetId="15">'April '!$B$2</definedName>
    <definedName name="ColumnTitleRegion2..C14.4">April!$B$2</definedName>
    <definedName name="ColumnTitleRegion2..C14.5" localSheetId="16">'May '!$B$2</definedName>
    <definedName name="ColumnTitleRegion2..C14.5">May!$B$2</definedName>
    <definedName name="ColumnTitleRegion2..C14.6" localSheetId="17">'June '!$B$2</definedName>
    <definedName name="ColumnTitleRegion2..C14.6">June!$B$2</definedName>
    <definedName name="ColumnTitleRegion2..C14.7">July!$B$2</definedName>
    <definedName name="ColumnTitleRegion2..C14.8">August!$B$2</definedName>
    <definedName name="ColumnTitleRegion2..C14.9">September!$B$2</definedName>
    <definedName name="DaysAndWeeks" localSheetId="15">{0,1,2,3,4,5,6} + {0;1;2;3;4;5}*7</definedName>
    <definedName name="DaysAndWeeks" localSheetId="13">{0,1,2,3,4,5,6} + {0;1;2;3;4;5}*7</definedName>
    <definedName name="DaysAndWeeks" localSheetId="12">{0,1,2,3,4,5,6} + {0;1;2;3;4;5}*7</definedName>
    <definedName name="DaysAndWeeks" localSheetId="17">{0,1,2,3,4,5,6} + {0;1;2;3;4;5}*7</definedName>
    <definedName name="DaysAndWeeks" localSheetId="14">{0,1,2,3,4,5,6} + {0;1;2;3;4;5}*7</definedName>
    <definedName name="DaysAndWeeks" localSheetId="16">{0,1,2,3,4,5,6} + {0;1;2;3;4;5}*7</definedName>
    <definedName name="DaysAndWeeks">{0,1,2,3,4,5,6} + {0;1;2;3;4;5}*7</definedName>
    <definedName name="_xlnm.Print_Area" localSheetId="0">January!$A$1:$H$14</definedName>
    <definedName name="_xlnm.Print_Area" localSheetId="12">'January '!$A$1:$H$14</definedName>
    <definedName name="WeekStart" localSheetId="15">[1]January!$K$4</definedName>
    <definedName name="WeekStart" localSheetId="13">[1]January!$K$4</definedName>
    <definedName name="WeekStart" localSheetId="12">'January '!$K$4</definedName>
    <definedName name="WeekStart" localSheetId="17">[1]January!$K$4</definedName>
    <definedName name="WeekStart" localSheetId="14">[1]January!$K$4</definedName>
    <definedName name="WeekStart" localSheetId="16">[1]January!$K$4</definedName>
    <definedName name="WeekStart">January!$K$4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calcChain.xml><?xml version="1.0" encoding="utf-8"?>
<calcChain xmlns="http://schemas.openxmlformats.org/spreadsheetml/2006/main">
  <c r="B13" i="32" l="1" a="1"/>
  <c r="C13" i="32" s="1"/>
  <c r="H11" i="32"/>
  <c r="G11" i="32"/>
  <c r="D11" i="32"/>
  <c r="B11" i="32" a="1"/>
  <c r="C11" i="32" s="1"/>
  <c r="H9" i="32"/>
  <c r="G9" i="32"/>
  <c r="D9" i="32"/>
  <c r="B9" i="32" a="1"/>
  <c r="C9" i="32" s="1"/>
  <c r="H7" i="32"/>
  <c r="G7" i="32"/>
  <c r="B7" i="32" a="1"/>
  <c r="C7" i="32" s="1"/>
  <c r="H5" i="32"/>
  <c r="G5" i="32"/>
  <c r="B5" i="32" a="1"/>
  <c r="C5" i="32" s="1"/>
  <c r="H3" i="32"/>
  <c r="G3" i="32"/>
  <c r="B3" i="32" a="1"/>
  <c r="C3" i="32" s="1"/>
  <c r="C2" i="32" s="1"/>
  <c r="H2" i="32"/>
  <c r="G2" i="32"/>
  <c r="B2" i="32"/>
  <c r="B1" i="32"/>
  <c r="B13" i="31" a="1"/>
  <c r="C13" i="31" s="1"/>
  <c r="E11" i="31"/>
  <c r="B11" i="31" a="1"/>
  <c r="C11" i="31" s="1"/>
  <c r="D9" i="31"/>
  <c r="B9" i="31" a="1"/>
  <c r="C9" i="31" s="1"/>
  <c r="B7" i="31" a="1"/>
  <c r="C7" i="31" s="1"/>
  <c r="B5" i="31" a="1"/>
  <c r="C5" i="31" s="1"/>
  <c r="B3" i="31" a="1"/>
  <c r="C3" i="31" s="1"/>
  <c r="C2" i="31" s="1"/>
  <c r="B2" i="31"/>
  <c r="B1" i="31"/>
  <c r="B13" i="30" a="1"/>
  <c r="C13" i="30" s="1"/>
  <c r="B11" i="30" a="1"/>
  <c r="C11" i="30" s="1"/>
  <c r="B9" i="30" a="1"/>
  <c r="C9" i="30" s="1"/>
  <c r="B7" i="30" a="1"/>
  <c r="C7" i="30" s="1"/>
  <c r="B5" i="30" a="1"/>
  <c r="C5" i="30" s="1"/>
  <c r="B3" i="30" a="1"/>
  <c r="C3" i="30" s="1"/>
  <c r="C2" i="30" s="1"/>
  <c r="B2" i="30"/>
  <c r="B1" i="30"/>
  <c r="B13" i="29" a="1"/>
  <c r="C13" i="29" s="1"/>
  <c r="B11" i="29" a="1"/>
  <c r="C11" i="29" s="1"/>
  <c r="B9" i="29" a="1"/>
  <c r="C9" i="29" s="1"/>
  <c r="B7" i="29" a="1"/>
  <c r="C7" i="29" s="1"/>
  <c r="B5" i="29" a="1"/>
  <c r="C5" i="29" s="1"/>
  <c r="B3" i="29" a="1"/>
  <c r="C3" i="29" s="1"/>
  <c r="C2" i="29" s="1"/>
  <c r="B2" i="29"/>
  <c r="B1" i="29"/>
  <c r="B13" i="28" a="1"/>
  <c r="C13" i="28" s="1"/>
  <c r="B11" i="28" a="1"/>
  <c r="C11" i="28" s="1"/>
  <c r="B9" i="28" a="1"/>
  <c r="C9" i="28" s="1"/>
  <c r="B7" i="28" a="1"/>
  <c r="C7" i="28" s="1"/>
  <c r="B5" i="28" a="1"/>
  <c r="C5" i="28" s="1"/>
  <c r="B3" i="28" a="1"/>
  <c r="C3" i="28" s="1"/>
  <c r="C2" i="28" s="1"/>
  <c r="B2" i="28"/>
  <c r="B1" i="28"/>
  <c r="B13" i="27" a="1"/>
  <c r="C13" i="27" s="1"/>
  <c r="B11" i="27" a="1"/>
  <c r="C11" i="27" s="1"/>
  <c r="B9" i="27" a="1"/>
  <c r="C9" i="27" s="1"/>
  <c r="B7" i="27" a="1"/>
  <c r="C7" i="27" s="1"/>
  <c r="B5" i="27" a="1"/>
  <c r="C5" i="27" s="1"/>
  <c r="B3" i="27" a="1"/>
  <c r="C3" i="27" s="1"/>
  <c r="C2" i="27" s="1"/>
  <c r="B2" i="27"/>
  <c r="B1" i="27"/>
  <c r="D3" i="32" l="1"/>
  <c r="D2" i="32" s="1"/>
  <c r="D5" i="32"/>
  <c r="D7" i="32"/>
  <c r="E3" i="32"/>
  <c r="E2" i="32" s="1"/>
  <c r="E5" i="32"/>
  <c r="E7" i="32"/>
  <c r="E9" i="32"/>
  <c r="E11" i="32"/>
  <c r="D11" i="31"/>
  <c r="F3" i="32"/>
  <c r="F2" i="32" s="1"/>
  <c r="F5" i="32"/>
  <c r="F7" i="32"/>
  <c r="F9" i="32"/>
  <c r="F11" i="32"/>
  <c r="D5" i="31"/>
  <c r="D7" i="31"/>
  <c r="B3" i="32"/>
  <c r="B5" i="32"/>
  <c r="B7" i="32"/>
  <c r="B9" i="32"/>
  <c r="B11" i="32"/>
  <c r="B13" i="32"/>
  <c r="D3" i="31"/>
  <c r="D2" i="31" s="1"/>
  <c r="B11" i="30"/>
  <c r="F3" i="31"/>
  <c r="F2" i="31" s="1"/>
  <c r="F5" i="31"/>
  <c r="F7" i="31"/>
  <c r="F9" i="31"/>
  <c r="F11" i="31"/>
  <c r="E7" i="31"/>
  <c r="G3" i="31"/>
  <c r="G2" i="31" s="1"/>
  <c r="G5" i="31"/>
  <c r="G7" i="31"/>
  <c r="G9" i="31"/>
  <c r="G11" i="31"/>
  <c r="E3" i="31"/>
  <c r="E2" i="31" s="1"/>
  <c r="E5" i="31"/>
  <c r="E9" i="31"/>
  <c r="B13" i="30"/>
  <c r="H3" i="31"/>
  <c r="H2" i="31" s="1"/>
  <c r="H5" i="31"/>
  <c r="H7" i="31"/>
  <c r="H9" i="31"/>
  <c r="H11" i="31"/>
  <c r="B3" i="31"/>
  <c r="B5" i="31"/>
  <c r="B7" i="31"/>
  <c r="B9" i="31"/>
  <c r="B11" i="31"/>
  <c r="B13" i="31"/>
  <c r="D5" i="30"/>
  <c r="D9" i="30"/>
  <c r="D9" i="29"/>
  <c r="E3" i="30"/>
  <c r="E2" i="30" s="1"/>
  <c r="E5" i="30"/>
  <c r="E7" i="30"/>
  <c r="E9" i="30"/>
  <c r="E11" i="30"/>
  <c r="D3" i="30"/>
  <c r="D2" i="30" s="1"/>
  <c r="D7" i="30"/>
  <c r="D11" i="30"/>
  <c r="F3" i="30"/>
  <c r="F2" i="30" s="1"/>
  <c r="F5" i="30"/>
  <c r="F7" i="30"/>
  <c r="F9" i="30"/>
  <c r="F11" i="30"/>
  <c r="B3" i="30"/>
  <c r="B5" i="30"/>
  <c r="B7" i="30"/>
  <c r="B9" i="30"/>
  <c r="D11" i="29"/>
  <c r="G3" i="30"/>
  <c r="G2" i="30" s="1"/>
  <c r="G5" i="30"/>
  <c r="G7" i="30"/>
  <c r="G9" i="30"/>
  <c r="G11" i="30"/>
  <c r="H3" i="30"/>
  <c r="H2" i="30" s="1"/>
  <c r="H5" i="30"/>
  <c r="H7" i="30"/>
  <c r="H9" i="30"/>
  <c r="H11" i="30"/>
  <c r="E3" i="29"/>
  <c r="E2" i="29" s="1"/>
  <c r="E5" i="29"/>
  <c r="E7" i="29"/>
  <c r="E9" i="29"/>
  <c r="E11" i="29"/>
  <c r="D3" i="29"/>
  <c r="D2" i="29" s="1"/>
  <c r="D5" i="29"/>
  <c r="D7" i="29"/>
  <c r="F3" i="29"/>
  <c r="F2" i="29" s="1"/>
  <c r="F5" i="29"/>
  <c r="F7" i="29"/>
  <c r="F9" i="29"/>
  <c r="F11" i="29"/>
  <c r="G3" i="29"/>
  <c r="G2" i="29" s="1"/>
  <c r="G5" i="29"/>
  <c r="G7" i="29"/>
  <c r="G9" i="29"/>
  <c r="G11" i="29"/>
  <c r="H3" i="29"/>
  <c r="H2" i="29" s="1"/>
  <c r="H5" i="29"/>
  <c r="H7" i="29"/>
  <c r="H9" i="29"/>
  <c r="H11" i="29"/>
  <c r="B3" i="29"/>
  <c r="B5" i="29"/>
  <c r="B7" i="29"/>
  <c r="B9" i="29"/>
  <c r="B11" i="29"/>
  <c r="B13" i="29"/>
  <c r="D11" i="28"/>
  <c r="E3" i="28"/>
  <c r="E2" i="28" s="1"/>
  <c r="E5" i="28"/>
  <c r="E7" i="28"/>
  <c r="E9" i="28"/>
  <c r="E11" i="28"/>
  <c r="D5" i="28"/>
  <c r="F3" i="28"/>
  <c r="F2" i="28" s="1"/>
  <c r="F5" i="28"/>
  <c r="F7" i="28"/>
  <c r="F9" i="28"/>
  <c r="F11" i="28"/>
  <c r="D3" i="28"/>
  <c r="D2" i="28" s="1"/>
  <c r="D7" i="28"/>
  <c r="G3" i="28"/>
  <c r="G2" i="28" s="1"/>
  <c r="G5" i="28"/>
  <c r="G7" i="28"/>
  <c r="G9" i="28"/>
  <c r="G11" i="28"/>
  <c r="D9" i="28"/>
  <c r="H3" i="28"/>
  <c r="H2" i="28" s="1"/>
  <c r="H5" i="28"/>
  <c r="H7" i="28"/>
  <c r="H9" i="28"/>
  <c r="H11" i="28"/>
  <c r="B3" i="28"/>
  <c r="B5" i="28"/>
  <c r="B7" i="28"/>
  <c r="B9" i="28"/>
  <c r="B11" i="28"/>
  <c r="B13" i="28"/>
  <c r="D3" i="27"/>
  <c r="D2" i="27" s="1"/>
  <c r="D5" i="27"/>
  <c r="D9" i="27"/>
  <c r="D11" i="27"/>
  <c r="E3" i="27"/>
  <c r="E2" i="27" s="1"/>
  <c r="G11" i="27"/>
  <c r="D7" i="27"/>
  <c r="E5" i="27"/>
  <c r="E7" i="27"/>
  <c r="E9" i="27"/>
  <c r="E11" i="27"/>
  <c r="F3" i="27"/>
  <c r="F2" i="27" s="1"/>
  <c r="F5" i="27"/>
  <c r="F7" i="27"/>
  <c r="F9" i="27"/>
  <c r="F11" i="27"/>
  <c r="G3" i="27"/>
  <c r="G2" i="27" s="1"/>
  <c r="G5" i="27"/>
  <c r="G7" i="27"/>
  <c r="G9" i="27"/>
  <c r="H3" i="27"/>
  <c r="H2" i="27" s="1"/>
  <c r="H5" i="27"/>
  <c r="H7" i="27"/>
  <c r="H9" i="27"/>
  <c r="H11" i="27"/>
  <c r="B3" i="27"/>
  <c r="B5" i="27"/>
  <c r="B7" i="27"/>
  <c r="B9" i="27"/>
  <c r="B11" i="27"/>
  <c r="B13" i="27"/>
  <c r="B2" i="25" l="1"/>
  <c r="B2" i="24"/>
  <c r="B3" i="23"/>
  <c r="B2" i="22"/>
  <c r="B2" i="21"/>
  <c r="B2" i="20"/>
  <c r="B2" i="19"/>
  <c r="B2" i="18"/>
  <c r="B2" i="17"/>
  <c r="B2" i="16"/>
  <c r="B2" i="15" l="1"/>
  <c r="B1" i="17" l="1"/>
  <c r="B1" i="19" l="1"/>
  <c r="B1" i="18"/>
  <c r="B1" i="21"/>
  <c r="B1" i="20"/>
  <c r="B1" i="23"/>
  <c r="B1" i="22"/>
  <c r="B1" i="25"/>
  <c r="B1" i="24"/>
  <c r="B1" i="16"/>
  <c r="B1" i="15"/>
  <c r="B1" i="14"/>
  <c r="B13" i="25" a="1"/>
  <c r="C13" i="25" s="1"/>
  <c r="B11" i="25" a="1"/>
  <c r="H11" i="25" s="1"/>
  <c r="B9" i="25" a="1"/>
  <c r="G9" i="25" s="1"/>
  <c r="B7" i="25" a="1"/>
  <c r="G7" i="25" s="1"/>
  <c r="B5" i="25" a="1"/>
  <c r="H5" i="25" s="1"/>
  <c r="B3" i="25" a="1"/>
  <c r="G3" i="25" s="1"/>
  <c r="G2" i="25" s="1"/>
  <c r="B13" i="24" a="1"/>
  <c r="C13" i="24" s="1"/>
  <c r="B11" i="24" a="1"/>
  <c r="H11" i="24" s="1"/>
  <c r="B9" i="24" a="1"/>
  <c r="G9" i="24" s="1"/>
  <c r="B7" i="24" a="1"/>
  <c r="G7" i="24" s="1"/>
  <c r="B5" i="24" a="1"/>
  <c r="H5" i="24" s="1"/>
  <c r="B3" i="24" a="1"/>
  <c r="G3" i="24" s="1"/>
  <c r="G2" i="24" s="1"/>
  <c r="B14" i="23" a="1"/>
  <c r="C14" i="23" s="1"/>
  <c r="B12" i="23" a="1"/>
  <c r="H12" i="23" s="1"/>
  <c r="B10" i="23" a="1"/>
  <c r="G10" i="23" s="1"/>
  <c r="B8" i="23" a="1"/>
  <c r="G8" i="23" s="1"/>
  <c r="B6" i="23" a="1"/>
  <c r="H6" i="23" s="1"/>
  <c r="B4" i="23" a="1"/>
  <c r="G4" i="23" s="1"/>
  <c r="G3" i="23" s="1"/>
  <c r="B13" i="22" a="1"/>
  <c r="C13" i="22" s="1"/>
  <c r="B11" i="22" a="1"/>
  <c r="H11" i="22" s="1"/>
  <c r="B9" i="22" a="1"/>
  <c r="G9" i="22" s="1"/>
  <c r="B7" i="22" a="1"/>
  <c r="H7" i="22" s="1"/>
  <c r="B5" i="22" a="1"/>
  <c r="G5" i="22" s="1"/>
  <c r="B3" i="22" a="1"/>
  <c r="H3" i="22" s="1"/>
  <c r="H2" i="22" s="1"/>
  <c r="B13" i="21" a="1"/>
  <c r="C13" i="21" s="1"/>
  <c r="B11" i="21" a="1"/>
  <c r="H11" i="21" s="1"/>
  <c r="B9" i="21" a="1"/>
  <c r="G9" i="21" s="1"/>
  <c r="B7" i="21" a="1"/>
  <c r="G7" i="21" s="1"/>
  <c r="B5" i="21" a="1"/>
  <c r="H5" i="21" s="1"/>
  <c r="B3" i="21" a="1"/>
  <c r="G3" i="21" s="1"/>
  <c r="G2" i="21" s="1"/>
  <c r="B13" i="20" a="1"/>
  <c r="C13" i="20" s="1"/>
  <c r="B11" i="20" a="1"/>
  <c r="H11" i="20" s="1"/>
  <c r="B9" i="20" a="1"/>
  <c r="G9" i="20" s="1"/>
  <c r="B7" i="20" a="1"/>
  <c r="H7" i="20" s="1"/>
  <c r="B5" i="20" a="1"/>
  <c r="G5" i="20" s="1"/>
  <c r="B3" i="20" a="1"/>
  <c r="E3" i="20" s="1"/>
  <c r="E2" i="20" s="1"/>
  <c r="B13" i="19" a="1"/>
  <c r="C13" i="19" s="1"/>
  <c r="B11" i="19" a="1"/>
  <c r="H11" i="19" s="1"/>
  <c r="B9" i="19" a="1"/>
  <c r="G9" i="19" s="1"/>
  <c r="B7" i="19" a="1"/>
  <c r="H7" i="19" s="1"/>
  <c r="B5" i="19" a="1"/>
  <c r="G5" i="19" s="1"/>
  <c r="B3" i="19" a="1"/>
  <c r="H3" i="19" s="1"/>
  <c r="H2" i="19" s="1"/>
  <c r="B13" i="18" a="1"/>
  <c r="C13" i="18" s="1"/>
  <c r="B11" i="18" a="1"/>
  <c r="G11" i="18" s="1"/>
  <c r="B9" i="18" a="1"/>
  <c r="G9" i="18" s="1"/>
  <c r="B7" i="18" a="1"/>
  <c r="G7" i="18" s="1"/>
  <c r="B5" i="18" a="1"/>
  <c r="G5" i="18" s="1"/>
  <c r="B3" i="18" a="1"/>
  <c r="G3" i="18" s="1"/>
  <c r="G2" i="18" s="1"/>
  <c r="B13" i="17" a="1"/>
  <c r="B13" i="17" s="1"/>
  <c r="B11" i="17" a="1"/>
  <c r="G11" i="17" s="1"/>
  <c r="B9" i="17" a="1"/>
  <c r="H9" i="17" s="1"/>
  <c r="B7" i="17" a="1"/>
  <c r="H7" i="17" s="1"/>
  <c r="B5" i="17" a="1"/>
  <c r="G5" i="17" s="1"/>
  <c r="B3" i="17" a="1"/>
  <c r="H3" i="17" s="1"/>
  <c r="H2" i="17" s="1"/>
  <c r="B13" i="16" a="1"/>
  <c r="C13" i="16" s="1"/>
  <c r="B11" i="16" a="1"/>
  <c r="H11" i="16" s="1"/>
  <c r="B9" i="16" a="1"/>
  <c r="G9" i="16" s="1"/>
  <c r="B7" i="16" a="1"/>
  <c r="H7" i="16" s="1"/>
  <c r="B5" i="16" a="1"/>
  <c r="G5" i="16" s="1"/>
  <c r="B3" i="16" a="1"/>
  <c r="H3" i="16" s="1"/>
  <c r="H2" i="16" s="1"/>
  <c r="B13" i="15" a="1"/>
  <c r="C13" i="15" s="1"/>
  <c r="B11" i="15" a="1"/>
  <c r="H11" i="15" s="1"/>
  <c r="B9" i="15" a="1"/>
  <c r="G9" i="15" s="1"/>
  <c r="B7" i="15" a="1"/>
  <c r="H7" i="15" s="1"/>
  <c r="B5" i="15" a="1"/>
  <c r="G5" i="15" s="1"/>
  <c r="B3" i="15" a="1"/>
  <c r="H3" i="15" s="1"/>
  <c r="H2" i="15" s="1"/>
  <c r="B7" i="18" l="1"/>
  <c r="B3" i="18"/>
  <c r="B11" i="18"/>
  <c r="F3" i="18"/>
  <c r="F2" i="18" s="1"/>
  <c r="F7" i="18"/>
  <c r="F11" i="18"/>
  <c r="D5" i="18"/>
  <c r="H5" i="18"/>
  <c r="D9" i="18"/>
  <c r="H9" i="18"/>
  <c r="D3" i="18"/>
  <c r="D2" i="18" s="1"/>
  <c r="H3" i="18"/>
  <c r="H2" i="18" s="1"/>
  <c r="B5" i="18"/>
  <c r="F5" i="18"/>
  <c r="D7" i="18"/>
  <c r="H7" i="18"/>
  <c r="B9" i="18"/>
  <c r="F9" i="18"/>
  <c r="D11" i="18"/>
  <c r="H11" i="18"/>
  <c r="B13" i="18"/>
  <c r="C5" i="25"/>
  <c r="E5" i="25"/>
  <c r="G5" i="25"/>
  <c r="C11" i="25"/>
  <c r="E11" i="25"/>
  <c r="G11" i="25"/>
  <c r="B3" i="25"/>
  <c r="D3" i="25"/>
  <c r="D2" i="25" s="1"/>
  <c r="F3" i="25"/>
  <c r="F2" i="25" s="1"/>
  <c r="H3" i="25"/>
  <c r="H2" i="25" s="1"/>
  <c r="B5" i="25"/>
  <c r="D5" i="25"/>
  <c r="F5" i="25"/>
  <c r="B7" i="25"/>
  <c r="D7" i="25"/>
  <c r="F7" i="25"/>
  <c r="H7" i="25"/>
  <c r="B9" i="25"/>
  <c r="D9" i="25"/>
  <c r="F9" i="25"/>
  <c r="H9" i="25"/>
  <c r="B11" i="25"/>
  <c r="D11" i="25"/>
  <c r="F11" i="25"/>
  <c r="B13" i="25"/>
  <c r="C3" i="25"/>
  <c r="C2" i="25" s="1"/>
  <c r="E3" i="25"/>
  <c r="E2" i="25" s="1"/>
  <c r="C7" i="25"/>
  <c r="E7" i="25"/>
  <c r="C9" i="25"/>
  <c r="E9" i="25"/>
  <c r="C5" i="24"/>
  <c r="E5" i="24"/>
  <c r="G5" i="24"/>
  <c r="C11" i="24"/>
  <c r="E11" i="24"/>
  <c r="G11" i="24"/>
  <c r="B3" i="24"/>
  <c r="D3" i="24"/>
  <c r="D2" i="24" s="1"/>
  <c r="F3" i="24"/>
  <c r="F2" i="24" s="1"/>
  <c r="H3" i="24"/>
  <c r="H2" i="24" s="1"/>
  <c r="B5" i="24"/>
  <c r="D5" i="24"/>
  <c r="F5" i="24"/>
  <c r="B7" i="24"/>
  <c r="D7" i="24"/>
  <c r="F7" i="24"/>
  <c r="H7" i="24"/>
  <c r="B9" i="24"/>
  <c r="D9" i="24"/>
  <c r="F9" i="24"/>
  <c r="H9" i="24"/>
  <c r="B11" i="24"/>
  <c r="D11" i="24"/>
  <c r="F11" i="24"/>
  <c r="B13" i="24"/>
  <c r="C3" i="24"/>
  <c r="C2" i="24" s="1"/>
  <c r="E3" i="24"/>
  <c r="E2" i="24" s="1"/>
  <c r="C7" i="24"/>
  <c r="E7" i="24"/>
  <c r="C9" i="24"/>
  <c r="E9" i="24"/>
  <c r="C6" i="23"/>
  <c r="E6" i="23"/>
  <c r="G6" i="23"/>
  <c r="C12" i="23"/>
  <c r="E12" i="23"/>
  <c r="G12" i="23"/>
  <c r="B4" i="23"/>
  <c r="D4" i="23"/>
  <c r="D3" i="23" s="1"/>
  <c r="F4" i="23"/>
  <c r="F3" i="23" s="1"/>
  <c r="H4" i="23"/>
  <c r="H3" i="23" s="1"/>
  <c r="B6" i="23"/>
  <c r="D6" i="23"/>
  <c r="F6" i="23"/>
  <c r="B8" i="23"/>
  <c r="D8" i="23"/>
  <c r="F8" i="23"/>
  <c r="H8" i="23"/>
  <c r="B10" i="23"/>
  <c r="D10" i="23"/>
  <c r="F10" i="23"/>
  <c r="H10" i="23"/>
  <c r="B12" i="23"/>
  <c r="D12" i="23"/>
  <c r="F12" i="23"/>
  <c r="B14" i="23"/>
  <c r="C4" i="23"/>
  <c r="C3" i="23" s="1"/>
  <c r="E4" i="23"/>
  <c r="E3" i="23" s="1"/>
  <c r="C8" i="23"/>
  <c r="E8" i="23"/>
  <c r="C10" i="23"/>
  <c r="E10" i="23"/>
  <c r="C3" i="22"/>
  <c r="C2" i="22" s="1"/>
  <c r="E3" i="22"/>
  <c r="E2" i="22" s="1"/>
  <c r="G3" i="22"/>
  <c r="G2" i="22" s="1"/>
  <c r="C7" i="22"/>
  <c r="E7" i="22"/>
  <c r="G7" i="22"/>
  <c r="C11" i="22"/>
  <c r="E11" i="22"/>
  <c r="G11" i="22"/>
  <c r="B3" i="22"/>
  <c r="D3" i="22"/>
  <c r="D2" i="22" s="1"/>
  <c r="F3" i="22"/>
  <c r="F2" i="22" s="1"/>
  <c r="B5" i="22"/>
  <c r="D5" i="22"/>
  <c r="F5" i="22"/>
  <c r="H5" i="22"/>
  <c r="B7" i="22"/>
  <c r="D7" i="22"/>
  <c r="F7" i="22"/>
  <c r="B9" i="22"/>
  <c r="D9" i="22"/>
  <c r="F9" i="22"/>
  <c r="H9" i="22"/>
  <c r="B11" i="22"/>
  <c r="D11" i="22"/>
  <c r="F11" i="22"/>
  <c r="B13" i="22"/>
  <c r="C5" i="22"/>
  <c r="E5" i="22"/>
  <c r="C9" i="22"/>
  <c r="E9" i="22"/>
  <c r="C5" i="21"/>
  <c r="E5" i="21"/>
  <c r="G5" i="21"/>
  <c r="C11" i="21"/>
  <c r="E11" i="21"/>
  <c r="G11" i="21"/>
  <c r="B3" i="21"/>
  <c r="D3" i="21"/>
  <c r="D2" i="21" s="1"/>
  <c r="F3" i="21"/>
  <c r="F2" i="21" s="1"/>
  <c r="H3" i="21"/>
  <c r="H2" i="21" s="1"/>
  <c r="B5" i="21"/>
  <c r="D5" i="21"/>
  <c r="F5" i="21"/>
  <c r="B7" i="21"/>
  <c r="D7" i="21"/>
  <c r="F7" i="21"/>
  <c r="H7" i="21"/>
  <c r="B9" i="21"/>
  <c r="D9" i="21"/>
  <c r="F9" i="21"/>
  <c r="H9" i="21"/>
  <c r="B11" i="21"/>
  <c r="D11" i="21"/>
  <c r="F11" i="21"/>
  <c r="B13" i="21"/>
  <c r="C3" i="21"/>
  <c r="C2" i="21" s="1"/>
  <c r="E3" i="21"/>
  <c r="E2" i="21" s="1"/>
  <c r="C7" i="21"/>
  <c r="E7" i="21"/>
  <c r="C9" i="21"/>
  <c r="E9" i="21"/>
  <c r="C3" i="20"/>
  <c r="C2" i="20" s="1"/>
  <c r="G3" i="20"/>
  <c r="G2" i="20" s="1"/>
  <c r="C7" i="20"/>
  <c r="E7" i="20"/>
  <c r="G7" i="20"/>
  <c r="C11" i="20"/>
  <c r="E11" i="20"/>
  <c r="G11" i="20"/>
  <c r="B3" i="20"/>
  <c r="D3" i="20"/>
  <c r="D2" i="20" s="1"/>
  <c r="F3" i="20"/>
  <c r="F2" i="20" s="1"/>
  <c r="H3" i="20"/>
  <c r="H2" i="20" s="1"/>
  <c r="B5" i="20"/>
  <c r="D5" i="20"/>
  <c r="F5" i="20"/>
  <c r="H5" i="20"/>
  <c r="B7" i="20"/>
  <c r="D7" i="20"/>
  <c r="F7" i="20"/>
  <c r="B9" i="20"/>
  <c r="D9" i="20"/>
  <c r="F9" i="20"/>
  <c r="H9" i="20"/>
  <c r="B11" i="20"/>
  <c r="D11" i="20"/>
  <c r="F11" i="20"/>
  <c r="B13" i="20"/>
  <c r="C5" i="20"/>
  <c r="E5" i="20"/>
  <c r="C9" i="20"/>
  <c r="E9" i="20"/>
  <c r="C3" i="19"/>
  <c r="C2" i="19" s="1"/>
  <c r="E3" i="19"/>
  <c r="E2" i="19" s="1"/>
  <c r="G3" i="19"/>
  <c r="G2" i="19" s="1"/>
  <c r="C7" i="19"/>
  <c r="E7" i="19"/>
  <c r="G7" i="19"/>
  <c r="C11" i="19"/>
  <c r="E11" i="19"/>
  <c r="G11" i="19"/>
  <c r="B3" i="19"/>
  <c r="D3" i="19"/>
  <c r="D2" i="19" s="1"/>
  <c r="F3" i="19"/>
  <c r="F2" i="19" s="1"/>
  <c r="B5" i="19"/>
  <c r="D5" i="19"/>
  <c r="F5" i="19"/>
  <c r="H5" i="19"/>
  <c r="B7" i="19"/>
  <c r="D7" i="19"/>
  <c r="F7" i="19"/>
  <c r="B9" i="19"/>
  <c r="D9" i="19"/>
  <c r="F9" i="19"/>
  <c r="H9" i="19"/>
  <c r="B11" i="19"/>
  <c r="D11" i="19"/>
  <c r="F11" i="19"/>
  <c r="B13" i="19"/>
  <c r="C5" i="19"/>
  <c r="E5" i="19"/>
  <c r="C9" i="19"/>
  <c r="E9" i="19"/>
  <c r="C3" i="18"/>
  <c r="C2" i="18" s="1"/>
  <c r="E3" i="18"/>
  <c r="E2" i="18" s="1"/>
  <c r="C5" i="18"/>
  <c r="E5" i="18"/>
  <c r="C7" i="18"/>
  <c r="E7" i="18"/>
  <c r="C9" i="18"/>
  <c r="E9" i="18"/>
  <c r="C11" i="18"/>
  <c r="E11" i="18"/>
  <c r="C3" i="17"/>
  <c r="C2" i="17" s="1"/>
  <c r="E3" i="17"/>
  <c r="E2" i="17" s="1"/>
  <c r="G3" i="17"/>
  <c r="G2" i="17" s="1"/>
  <c r="C7" i="17"/>
  <c r="E7" i="17"/>
  <c r="G7" i="17"/>
  <c r="C9" i="17"/>
  <c r="E9" i="17"/>
  <c r="G9" i="17"/>
  <c r="C13" i="17"/>
  <c r="B3" i="17"/>
  <c r="D3" i="17"/>
  <c r="D2" i="17" s="1"/>
  <c r="F3" i="17"/>
  <c r="F2" i="17" s="1"/>
  <c r="B5" i="17"/>
  <c r="D5" i="17"/>
  <c r="F5" i="17"/>
  <c r="H5" i="17"/>
  <c r="B7" i="17"/>
  <c r="D7" i="17"/>
  <c r="F7" i="17"/>
  <c r="B9" i="17"/>
  <c r="D9" i="17"/>
  <c r="F9" i="17"/>
  <c r="B11" i="17"/>
  <c r="D11" i="17"/>
  <c r="F11" i="17"/>
  <c r="H11" i="17"/>
  <c r="C5" i="17"/>
  <c r="E5" i="17"/>
  <c r="C11" i="17"/>
  <c r="E11" i="17"/>
  <c r="C3" i="16"/>
  <c r="C2" i="16" s="1"/>
  <c r="E3" i="16"/>
  <c r="E2" i="16" s="1"/>
  <c r="G3" i="16"/>
  <c r="G2" i="16" s="1"/>
  <c r="C7" i="16"/>
  <c r="E7" i="16"/>
  <c r="G7" i="16"/>
  <c r="C11" i="16"/>
  <c r="E11" i="16"/>
  <c r="G11" i="16"/>
  <c r="B3" i="16"/>
  <c r="D3" i="16"/>
  <c r="D2" i="16" s="1"/>
  <c r="F3" i="16"/>
  <c r="F2" i="16" s="1"/>
  <c r="B5" i="16"/>
  <c r="D5" i="16"/>
  <c r="F5" i="16"/>
  <c r="H5" i="16"/>
  <c r="B7" i="16"/>
  <c r="D7" i="16"/>
  <c r="F7" i="16"/>
  <c r="B9" i="16"/>
  <c r="D9" i="16"/>
  <c r="F9" i="16"/>
  <c r="H9" i="16"/>
  <c r="B11" i="16"/>
  <c r="D11" i="16"/>
  <c r="F11" i="16"/>
  <c r="B13" i="16"/>
  <c r="C5" i="16"/>
  <c r="E5" i="16"/>
  <c r="C9" i="16"/>
  <c r="E9" i="16"/>
  <c r="C3" i="15"/>
  <c r="C2" i="15" s="1"/>
  <c r="E3" i="15"/>
  <c r="E2" i="15" s="1"/>
  <c r="G3" i="15"/>
  <c r="G2" i="15" s="1"/>
  <c r="C7" i="15"/>
  <c r="E7" i="15"/>
  <c r="G7" i="15"/>
  <c r="C11" i="15"/>
  <c r="E11" i="15"/>
  <c r="G11" i="15"/>
  <c r="B3" i="15"/>
  <c r="D3" i="15"/>
  <c r="D2" i="15" s="1"/>
  <c r="F3" i="15"/>
  <c r="F2" i="15" s="1"/>
  <c r="B5" i="15"/>
  <c r="D5" i="15"/>
  <c r="F5" i="15"/>
  <c r="H5" i="15"/>
  <c r="B7" i="15"/>
  <c r="D7" i="15"/>
  <c r="F7" i="15"/>
  <c r="B9" i="15"/>
  <c r="D9" i="15"/>
  <c r="F9" i="15"/>
  <c r="H9" i="15"/>
  <c r="B11" i="15"/>
  <c r="D11" i="15"/>
  <c r="F11" i="15"/>
  <c r="B13" i="15"/>
  <c r="C5" i="15"/>
  <c r="E5" i="15"/>
  <c r="C9" i="15"/>
  <c r="E9" i="15"/>
  <c r="B2" i="14"/>
  <c r="B13" i="14" l="1" a="1"/>
  <c r="C13" i="14" s="1"/>
  <c r="B11" i="14" a="1"/>
  <c r="C11" i="14" s="1"/>
  <c r="B9" i="14" a="1"/>
  <c r="B9" i="14" s="1"/>
  <c r="B7" i="14" a="1"/>
  <c r="B7" i="14" s="1"/>
  <c r="B5" i="14" a="1"/>
  <c r="B5" i="14" s="1"/>
  <c r="B3" i="14" a="1"/>
  <c r="B3" i="14" s="1"/>
  <c r="E5" i="14" l="1"/>
  <c r="G5" i="14"/>
  <c r="C5" i="14"/>
  <c r="G9" i="14"/>
  <c r="E9" i="14"/>
  <c r="C9" i="14"/>
  <c r="H5" i="14"/>
  <c r="F5" i="14"/>
  <c r="D5" i="14"/>
  <c r="G7" i="14"/>
  <c r="C7" i="14"/>
  <c r="H9" i="14"/>
  <c r="F9" i="14"/>
  <c r="D9" i="14"/>
  <c r="E7" i="14"/>
  <c r="B13" i="14"/>
  <c r="H11" i="14"/>
  <c r="F11" i="14"/>
  <c r="D11" i="14"/>
  <c r="B11" i="14"/>
  <c r="G11" i="14"/>
  <c r="E11" i="14"/>
  <c r="H7" i="14"/>
  <c r="F7" i="14"/>
  <c r="D7" i="14"/>
  <c r="G3" i="14"/>
  <c r="G2" i="14" s="1"/>
  <c r="E3" i="14"/>
  <c r="E2" i="14" s="1"/>
  <c r="C3" i="14"/>
  <c r="C2" i="14" s="1"/>
  <c r="H3" i="14"/>
  <c r="H2" i="14" s="1"/>
  <c r="F3" i="14"/>
  <c r="F2" i="14" s="1"/>
  <c r="D3" i="14"/>
  <c r="D2" i="14" s="1"/>
</calcChain>
</file>

<file path=xl/sharedStrings.xml><?xml version="1.0" encoding="utf-8"?>
<sst xmlns="http://schemas.openxmlformats.org/spreadsheetml/2006/main" count="53" uniqueCount="31">
  <si>
    <t>SUNDAY</t>
  </si>
  <si>
    <t>Notes</t>
  </si>
  <si>
    <t>Year</t>
  </si>
  <si>
    <t>Week Start</t>
  </si>
  <si>
    <t>Calendar Settings</t>
  </si>
  <si>
    <t xml:space="preserve">Booster Club Membership Meeting         6:30pm Zoom </t>
  </si>
  <si>
    <t xml:space="preserve">Sheet Fundraiser information passed out </t>
  </si>
  <si>
    <t>Membership Dues Deadline</t>
  </si>
  <si>
    <t xml:space="preserve">Sell out the month.  Each gymnast sells the days of the calendar at face value to friends and family. Checks should be made payable to the Booster Club and turned in by the 25th of the month.  Every girl that sells the entire month will be entered into a drawing for a prize basket </t>
  </si>
  <si>
    <t>Team Party at FlipFest</t>
  </si>
  <si>
    <t>Begin collecting FlipFest pledges</t>
  </si>
  <si>
    <t>Team donation for raffle basket due</t>
  </si>
  <si>
    <t>Sidewalk Leo Sale 4-6</t>
  </si>
  <si>
    <t>Sidewalk Leo Sale 9-1</t>
  </si>
  <si>
    <t xml:space="preserve">Leo's for sale due                    (2 per gymnast) </t>
  </si>
  <si>
    <t xml:space="preserve">Hold the Holiday party at the gym (?) and have FlipFest where we will count flips for an hour. We can send an email with the totals and girls will turn in pledge checks by 12/29 so that all donations count for the 2021 tax year. </t>
  </si>
  <si>
    <t xml:space="preserve">Sidewalk Leo Sale 4-6                            </t>
  </si>
  <si>
    <t>Cookie Dough Fundraiser starts</t>
  </si>
  <si>
    <t>Cookie Dough Fundraiser Due</t>
  </si>
  <si>
    <t>Fundraising Goal: Each girl to sell a minimum of 2 tubs of Cookie Dough.</t>
  </si>
  <si>
    <t>Open Siprit Wear Sales    (new options?)</t>
  </si>
  <si>
    <t>Spirit Wear sales Close</t>
  </si>
  <si>
    <t>Pizza Sales Start</t>
  </si>
  <si>
    <t>Pizza Sales Due</t>
  </si>
  <si>
    <t xml:space="preserve">Pizza sales goal: 5 items per girl </t>
  </si>
  <si>
    <t xml:space="preserve">Pizza Pickup </t>
  </si>
  <si>
    <t xml:space="preserve">Optional Sheet Sales </t>
  </si>
  <si>
    <t>Sheet Sale Ends</t>
  </si>
  <si>
    <t>Booster Club end of season Party?</t>
  </si>
  <si>
    <t>Sheet Fundraiser starts</t>
  </si>
  <si>
    <t>Sheet Fundraiser packet due to Gym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</si>
</sst>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d"/>
  </numFmts>
  <fonts count="27">
    <font>
      <sz val="11"/>
      <color theme="1" tint="0.24994659260841701"/>
      <name val="Lucida Sans"/>
      <family val="2"/>
      <scheme val="minor"/>
    </font>
    <font>
      <sz val="11"/>
      <color theme="1"/>
      <name val="Lucida Sans"/>
      <family val="2"/>
      <scheme val="minor"/>
    </font>
    <font>
      <sz val="8"/>
      <name val="Arial"/>
      <family val="2"/>
    </font>
    <font>
      <sz val="10"/>
      <name val="Century Gothic"/>
      <family val="2"/>
    </font>
    <font>
      <b/>
      <sz val="11"/>
      <color theme="0"/>
      <name val="Lucida Sans"/>
      <family val="2"/>
      <scheme val="minor"/>
    </font>
    <font>
      <b/>
      <sz val="14"/>
      <color theme="0"/>
      <name val="Lucida Sans"/>
      <family val="2"/>
      <scheme val="minor"/>
    </font>
    <font>
      <sz val="35"/>
      <color theme="4"/>
      <name val="Lucida Sans"/>
      <family val="2"/>
      <scheme val="minor"/>
    </font>
    <font>
      <sz val="11"/>
      <color theme="1" tint="0.34998626667073579"/>
      <name val="Lucida Sans"/>
      <family val="2"/>
      <scheme val="minor"/>
    </font>
    <font>
      <sz val="11"/>
      <color theme="4" tint="-0.24994659260841701"/>
      <name val="Lucida Sans"/>
      <family val="2"/>
      <scheme val="minor"/>
    </font>
    <font>
      <sz val="11"/>
      <color indexed="63"/>
      <name val="Lucida Sans"/>
      <family val="2"/>
      <scheme val="minor"/>
    </font>
    <font>
      <b/>
      <sz val="11"/>
      <color theme="1" tint="0.34998626667073579"/>
      <name val="Lucida Sans"/>
      <family val="2"/>
      <scheme val="minor"/>
    </font>
    <font>
      <sz val="11"/>
      <color theme="1" tint="0.24994659260841701"/>
      <name val="Lucida Sans"/>
      <family val="2"/>
      <scheme val="minor"/>
    </font>
    <font>
      <i/>
      <sz val="11"/>
      <color theme="1" tint="0.34998626667073579"/>
      <name val="Lucida Sans"/>
      <family val="2"/>
      <charset val="238"/>
      <scheme val="minor"/>
    </font>
    <font>
      <sz val="11"/>
      <color theme="1" tint="0.34998626667073579"/>
      <name val="Lucida Sans"/>
      <family val="2"/>
      <charset val="238"/>
      <scheme val="minor"/>
    </font>
    <font>
      <b/>
      <sz val="11"/>
      <color theme="1" tint="0.34998626667073579"/>
      <name val="Lucida Sans"/>
      <family val="2"/>
      <charset val="238"/>
      <scheme val="minor"/>
    </font>
    <font>
      <sz val="35"/>
      <color theme="1"/>
      <name val="Rockwell"/>
      <family val="1"/>
      <scheme val="major"/>
    </font>
    <font>
      <sz val="11"/>
      <color theme="1"/>
      <name val="Rockwell"/>
      <family val="1"/>
      <scheme val="major"/>
    </font>
    <font>
      <b/>
      <sz val="11"/>
      <color theme="1" tint="0.24994659260841701"/>
      <name val="Lucida Sans"/>
      <family val="2"/>
      <charset val="238"/>
      <scheme val="minor"/>
    </font>
    <font>
      <sz val="35"/>
      <color theme="0"/>
      <name val="Rockwell"/>
      <family val="1"/>
      <scheme val="major"/>
    </font>
    <font>
      <sz val="35"/>
      <color theme="0"/>
      <name val="Lucida Sans"/>
      <family val="2"/>
      <scheme val="minor"/>
    </font>
    <font>
      <sz val="11"/>
      <color theme="0"/>
      <name val="Lucida Sans"/>
      <family val="2"/>
      <scheme val="minor"/>
    </font>
    <font>
      <b/>
      <sz val="36"/>
      <color theme="1" tint="0.34998626667073579"/>
      <name val="Lucida Sans"/>
      <family val="2"/>
      <scheme val="minor"/>
    </font>
    <font>
      <b/>
      <sz val="11"/>
      <color theme="1"/>
      <name val="Lucida Sans"/>
      <family val="2"/>
      <charset val="238"/>
      <scheme val="minor"/>
    </font>
    <font>
      <sz val="35"/>
      <color rgb="FF7030A0"/>
      <name val="Rockwell"/>
      <family val="1"/>
      <scheme val="major"/>
    </font>
    <font>
      <sz val="35"/>
      <color rgb="FFFFC000"/>
      <name val="Rockwell"/>
      <family val="1"/>
      <scheme val="major"/>
    </font>
    <font>
      <b/>
      <sz val="11"/>
      <name val="Lucida Sans"/>
      <family val="2"/>
      <scheme val="minor"/>
    </font>
    <font>
      <b/>
      <sz val="11"/>
      <name val="Lucida Sans"/>
      <family val="2"/>
      <charset val="238"/>
      <scheme val="minor"/>
    </font>
  </fonts>
  <fills count="17">
    <fill>
      <patternFill patternType="none"/>
    </fill>
    <fill>
      <patternFill patternType="gray125"/>
    </fill>
    <fill>
      <patternFill patternType="solid">
        <fgColor indexed="9"/>
        <bgColor indexed="64"/>
      </patternFill>
    </fill>
    <fill>
      <patternFill patternType="solid">
        <fgColor theme="4" tint="0.59999389629810485"/>
        <bgColor indexed="65"/>
      </patternFill>
    </fill>
    <fill>
      <patternFill patternType="solid">
        <fgColor theme="4"/>
      </patternFill>
    </fill>
    <fill>
      <patternFill patternType="solid">
        <fgColor theme="8"/>
      </patternFill>
    </fill>
    <fill>
      <patternFill patternType="solid">
        <fgColor theme="2"/>
        <bgColor indexed="64"/>
      </patternFill>
    </fill>
    <fill>
      <patternFill patternType="solid">
        <fgColor theme="0" tint="-4.9989318521683403E-2"/>
        <bgColor indexed="64"/>
      </patternFill>
    </fill>
    <fill>
      <patternFill patternType="solid">
        <fgColor theme="0"/>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tint="0.59999389629810485"/>
        <bgColor indexed="64"/>
      </patternFill>
    </fill>
    <fill>
      <patternFill patternType="solid">
        <fgColor theme="6" tint="0.39997558519241921"/>
        <bgColor indexed="64"/>
      </patternFill>
    </fill>
    <fill>
      <patternFill patternType="solid">
        <fgColor theme="4" tint="0.39997558519241921"/>
        <bgColor indexed="64"/>
      </patternFill>
    </fill>
    <fill>
      <patternFill patternType="solid">
        <fgColor rgb="FF7030A0"/>
        <bgColor indexed="64"/>
      </patternFill>
    </fill>
    <fill>
      <patternFill patternType="solid">
        <fgColor rgb="FFFFC000"/>
        <bgColor indexed="64"/>
      </patternFill>
    </fill>
  </fills>
  <borders count="11">
    <border>
      <left/>
      <right/>
      <top/>
      <bottom/>
      <diagonal/>
    </border>
    <border>
      <left style="thin">
        <color theme="4" tint="0.39994506668294322"/>
      </left>
      <right style="thin">
        <color theme="4" tint="0.39994506668294322"/>
      </right>
      <top style="thin">
        <color theme="4" tint="0.39994506668294322"/>
      </top>
      <bottom style="thin">
        <color theme="4" tint="0.39994506668294322"/>
      </bottom>
      <diagonal/>
    </border>
    <border>
      <left style="thick">
        <color theme="1" tint="0.499984740745262"/>
      </left>
      <right style="thick">
        <color theme="1" tint="0.499984740745262"/>
      </right>
      <top style="thick">
        <color theme="1" tint="0.499984740745262"/>
      </top>
      <bottom style="thick">
        <color theme="1" tint="0.499984740745262"/>
      </bottom>
      <diagonal/>
    </border>
    <border>
      <left/>
      <right/>
      <top/>
      <bottom style="medium">
        <color theme="4" tint="-0.24994659260841701"/>
      </bottom>
      <diagonal/>
    </border>
    <border>
      <left/>
      <right/>
      <top/>
      <bottom style="thin">
        <color theme="1"/>
      </bottom>
      <diagonal/>
    </border>
    <border>
      <left style="thin">
        <color theme="2" tint="-9.9978637043366805E-2"/>
      </left>
      <right/>
      <top style="thin">
        <color theme="2" tint="-9.9978637043366805E-2"/>
      </top>
      <bottom/>
      <diagonal/>
    </border>
    <border>
      <left/>
      <right/>
      <top style="thin">
        <color theme="2" tint="-9.9978637043366805E-2"/>
      </top>
      <bottom/>
      <diagonal/>
    </border>
    <border>
      <left/>
      <right style="thin">
        <color theme="2" tint="-9.9978637043366805E-2"/>
      </right>
      <top style="thin">
        <color theme="2" tint="-9.9978637043366805E-2"/>
      </top>
      <bottom/>
      <diagonal/>
    </border>
    <border>
      <left style="thin">
        <color theme="2" tint="-9.9978637043366805E-2"/>
      </left>
      <right/>
      <top/>
      <bottom style="thin">
        <color theme="2" tint="-9.9978637043366805E-2"/>
      </bottom>
      <diagonal/>
    </border>
    <border>
      <left/>
      <right/>
      <top/>
      <bottom style="thin">
        <color theme="2" tint="-9.9978637043366805E-2"/>
      </bottom>
      <diagonal/>
    </border>
    <border>
      <left/>
      <right style="thin">
        <color theme="2" tint="-9.9978637043366805E-2"/>
      </right>
      <top/>
      <bottom style="thin">
        <color theme="2" tint="-9.9978637043366805E-2"/>
      </bottom>
      <diagonal/>
    </border>
  </borders>
  <cellStyleXfs count="19">
    <xf numFmtId="0" fontId="0" fillId="0" borderId="0">
      <alignment vertical="top"/>
    </xf>
    <xf numFmtId="0" fontId="9" fillId="3" borderId="0" applyNumberFormat="0" applyBorder="0" applyAlignment="0" applyProtection="0"/>
    <xf numFmtId="0" fontId="8" fillId="0" borderId="3" applyNumberFormat="0" applyFill="0" applyProtection="0">
      <alignment horizontal="left" vertical="center" indent="1"/>
    </xf>
    <xf numFmtId="0" fontId="4" fillId="4" borderId="1" applyNumberFormat="0" applyAlignment="0" applyProtection="0"/>
    <xf numFmtId="0" fontId="5" fillId="5" borderId="2" applyNumberFormat="0" applyProtection="0">
      <alignment vertical="center"/>
    </xf>
    <xf numFmtId="0" fontId="6" fillId="0" borderId="0" applyFill="0" applyBorder="0" applyProtection="0">
      <alignment vertical="center"/>
    </xf>
    <xf numFmtId="43" fontId="7" fillId="0" borderId="0" applyFont="0" applyFill="0" applyBorder="0" applyAlignment="0" applyProtection="0"/>
    <xf numFmtId="41" fontId="7" fillId="0" borderId="0" applyFont="0" applyFill="0" applyBorder="0" applyAlignment="0" applyProtection="0"/>
    <xf numFmtId="44" fontId="7" fillId="0" borderId="0" applyFont="0" applyFill="0" applyBorder="0" applyAlignment="0" applyProtection="0"/>
    <xf numFmtId="42" fontId="7" fillId="0" borderId="0" applyFont="0" applyFill="0" applyBorder="0" applyAlignment="0" applyProtection="0"/>
    <xf numFmtId="9" fontId="7" fillId="0" borderId="0" applyFont="0" applyFill="0" applyBorder="0" applyAlignment="0" applyProtection="0"/>
    <xf numFmtId="0" fontId="10" fillId="6" borderId="0" applyBorder="0" applyProtection="0">
      <alignment horizontal="left" vertical="top" wrapText="1" indent="1"/>
    </xf>
    <xf numFmtId="0" fontId="8" fillId="0" borderId="0" applyFill="0" applyProtection="0"/>
    <xf numFmtId="0" fontId="11" fillId="0" borderId="0" applyFill="0" applyProtection="0"/>
    <xf numFmtId="0" fontId="15" fillId="2" borderId="0">
      <alignment vertical="center"/>
    </xf>
    <xf numFmtId="0" fontId="16" fillId="0" borderId="4">
      <alignment horizontal="left" vertical="center" indent="1"/>
    </xf>
    <xf numFmtId="164" fontId="10" fillId="7" borderId="0">
      <alignment horizontal="left" wrapText="1" indent="1"/>
    </xf>
    <xf numFmtId="164" fontId="14" fillId="0" borderId="0">
      <alignment horizontal="left" indent="1"/>
    </xf>
    <xf numFmtId="0" fontId="13" fillId="0" borderId="0" applyAlignment="0">
      <alignment horizontal="left"/>
    </xf>
  </cellStyleXfs>
  <cellXfs count="91">
    <xf numFmtId="0" fontId="0" fillId="0" borderId="0" xfId="0">
      <alignment vertical="top"/>
    </xf>
    <xf numFmtId="0" fontId="0" fillId="2" borderId="0" xfId="0" applyFill="1">
      <alignment vertical="top"/>
    </xf>
    <xf numFmtId="0" fontId="3" fillId="0" borderId="0" xfId="0" applyFont="1">
      <alignment vertical="top"/>
    </xf>
    <xf numFmtId="0" fontId="0" fillId="0" borderId="0" xfId="0" applyAlignment="1">
      <alignment horizontal="left" indent="1"/>
    </xf>
    <xf numFmtId="0" fontId="0" fillId="2" borderId="0" xfId="0" applyFill="1" applyAlignment="1">
      <alignment horizontal="right"/>
    </xf>
    <xf numFmtId="0" fontId="0" fillId="0" borderId="0" xfId="0" applyFont="1">
      <alignment vertical="top"/>
    </xf>
    <xf numFmtId="0" fontId="0" fillId="2" borderId="0" xfId="0" applyFont="1" applyFill="1" applyAlignment="1">
      <alignment horizontal="right"/>
    </xf>
    <xf numFmtId="0" fontId="0" fillId="0" borderId="0" xfId="0">
      <alignment vertical="top"/>
    </xf>
    <xf numFmtId="0" fontId="0" fillId="0" borderId="0" xfId="0">
      <alignment vertical="top"/>
    </xf>
    <xf numFmtId="0" fontId="16" fillId="0" borderId="4" xfId="15">
      <alignment horizontal="left" vertical="center" indent="1"/>
    </xf>
    <xf numFmtId="0" fontId="17" fillId="0" borderId="0" xfId="13" applyFont="1" applyAlignment="1">
      <alignment horizontal="right"/>
    </xf>
    <xf numFmtId="164" fontId="12" fillId="8" borderId="5" xfId="0" applyNumberFormat="1" applyFont="1" applyFill="1" applyBorder="1" applyAlignment="1">
      <alignment horizontal="left" indent="1"/>
    </xf>
    <xf numFmtId="0" fontId="10" fillId="8" borderId="8" xfId="11" applyFill="1" applyBorder="1" applyAlignment="1">
      <alignment vertical="top" wrapText="1"/>
    </xf>
    <xf numFmtId="164" fontId="10" fillId="7" borderId="0" xfId="16">
      <alignment horizontal="left" wrapText="1" indent="1"/>
    </xf>
    <xf numFmtId="164" fontId="14" fillId="7" borderId="0" xfId="16" applyFont="1">
      <alignment horizontal="left" wrapText="1" indent="1"/>
    </xf>
    <xf numFmtId="164" fontId="14" fillId="0" borderId="0" xfId="17">
      <alignment horizontal="left" indent="1"/>
    </xf>
    <xf numFmtId="0" fontId="16" fillId="0" borderId="4" xfId="15" applyFont="1">
      <alignment horizontal="left" vertical="center" indent="1"/>
    </xf>
    <xf numFmtId="0" fontId="13" fillId="0" borderId="0" xfId="18" applyAlignment="1">
      <alignment horizontal="left"/>
    </xf>
    <xf numFmtId="0" fontId="17" fillId="0" borderId="0" xfId="13" applyFont="1" applyAlignment="1">
      <alignment horizontal="right" vertical="top"/>
    </xf>
    <xf numFmtId="0" fontId="13" fillId="0" borderId="0" xfId="18" applyAlignment="1">
      <alignment horizontal="left" vertical="top"/>
    </xf>
    <xf numFmtId="0" fontId="6" fillId="9" borderId="0" xfId="5" applyFill="1" applyBorder="1" applyAlignment="1">
      <alignment horizontal="left" vertical="center"/>
    </xf>
    <xf numFmtId="0" fontId="8" fillId="9" borderId="0" xfId="2" applyFill="1" applyBorder="1" applyAlignment="1">
      <alignment vertical="center"/>
    </xf>
    <xf numFmtId="0" fontId="15" fillId="11" borderId="0" xfId="14" applyFont="1" applyFill="1">
      <alignment vertical="center"/>
    </xf>
    <xf numFmtId="0" fontId="6" fillId="11" borderId="0" xfId="5" applyFill="1" applyBorder="1" applyAlignment="1">
      <alignment horizontal="left" vertical="center"/>
    </xf>
    <xf numFmtId="0" fontId="6" fillId="11" borderId="0" xfId="5" applyNumberFormat="1" applyFill="1" applyBorder="1" applyAlignment="1">
      <alignment horizontal="left" vertical="center"/>
    </xf>
    <xf numFmtId="0" fontId="8" fillId="11" borderId="0" xfId="2" applyFill="1" applyBorder="1" applyAlignment="1">
      <alignment vertical="center"/>
    </xf>
    <xf numFmtId="0" fontId="6" fillId="11" borderId="0" xfId="5" applyFill="1" applyAlignment="1">
      <alignment horizontal="left" vertical="center"/>
    </xf>
    <xf numFmtId="0" fontId="15" fillId="12" borderId="0" xfId="14" applyFill="1">
      <alignment vertical="center"/>
    </xf>
    <xf numFmtId="0" fontId="6" fillId="12" borderId="0" xfId="5" applyFill="1" applyBorder="1" applyAlignment="1">
      <alignment horizontal="left" vertical="center"/>
    </xf>
    <xf numFmtId="0" fontId="8" fillId="12" borderId="0" xfId="2" applyFill="1" applyBorder="1" applyAlignment="1">
      <alignment vertical="center"/>
    </xf>
    <xf numFmtId="0" fontId="6" fillId="12" borderId="0" xfId="5" applyFill="1" applyBorder="1" applyAlignment="1">
      <alignment horizontal="right" vertical="center"/>
    </xf>
    <xf numFmtId="0" fontId="15" fillId="13" borderId="0" xfId="14" applyFill="1">
      <alignment vertical="center"/>
    </xf>
    <xf numFmtId="0" fontId="6" fillId="13" borderId="0" xfId="5" applyFill="1" applyBorder="1" applyAlignment="1">
      <alignment horizontal="left" vertical="center"/>
    </xf>
    <xf numFmtId="0" fontId="8" fillId="13" borderId="0" xfId="2" applyFill="1" applyBorder="1" applyAlignment="1">
      <alignment vertical="center"/>
    </xf>
    <xf numFmtId="0" fontId="6" fillId="13" borderId="0" xfId="5" applyFill="1" applyBorder="1" applyAlignment="1">
      <alignment horizontal="right" vertical="center"/>
    </xf>
    <xf numFmtId="0" fontId="15" fillId="9" borderId="0" xfId="14" applyFill="1">
      <alignment vertical="center"/>
    </xf>
    <xf numFmtId="0" fontId="6" fillId="9" borderId="0" xfId="5" applyFill="1" applyBorder="1" applyAlignment="1">
      <alignment horizontal="right" vertical="center"/>
    </xf>
    <xf numFmtId="0" fontId="15" fillId="14" borderId="0" xfId="14" applyFill="1">
      <alignment vertical="center"/>
    </xf>
    <xf numFmtId="0" fontId="6" fillId="14" borderId="0" xfId="5" applyFill="1" applyBorder="1" applyAlignment="1">
      <alignment horizontal="left" vertical="center"/>
    </xf>
    <xf numFmtId="0" fontId="8" fillId="14" borderId="0" xfId="2" applyFill="1" applyBorder="1" applyAlignment="1">
      <alignment vertical="center"/>
    </xf>
    <xf numFmtId="0" fontId="6" fillId="14" borderId="0" xfId="5" applyFill="1" applyBorder="1" applyAlignment="1">
      <alignment horizontal="right" vertical="center"/>
    </xf>
    <xf numFmtId="0" fontId="18" fillId="10" borderId="0" xfId="14" applyFont="1" applyFill="1">
      <alignment vertical="center"/>
    </xf>
    <xf numFmtId="0" fontId="19" fillId="10" borderId="0" xfId="5" applyFont="1" applyFill="1" applyBorder="1" applyAlignment="1">
      <alignment horizontal="left" vertical="center"/>
    </xf>
    <xf numFmtId="0" fontId="20" fillId="10" borderId="0" xfId="2" applyFont="1" applyFill="1" applyBorder="1" applyAlignment="1">
      <alignment vertical="center"/>
    </xf>
    <xf numFmtId="0" fontId="19" fillId="10" borderId="0" xfId="5" applyFont="1" applyFill="1" applyBorder="1" applyAlignment="1">
      <alignment horizontal="right" vertical="center"/>
    </xf>
    <xf numFmtId="0" fontId="15" fillId="15" borderId="0" xfId="14" applyFill="1">
      <alignment vertical="center"/>
    </xf>
    <xf numFmtId="0" fontId="6" fillId="15" borderId="0" xfId="5" applyFill="1" applyBorder="1" applyAlignment="1">
      <alignment horizontal="left" vertical="center"/>
    </xf>
    <xf numFmtId="0" fontId="8" fillId="15" borderId="0" xfId="2" applyFill="1" applyBorder="1" applyAlignment="1">
      <alignment vertical="center"/>
    </xf>
    <xf numFmtId="0" fontId="6" fillId="15" borderId="0" xfId="5" applyFill="1" applyBorder="1" applyAlignment="1">
      <alignment horizontal="right" vertical="center"/>
    </xf>
    <xf numFmtId="0" fontId="6" fillId="16" borderId="0" xfId="5" applyFill="1" applyBorder="1" applyAlignment="1">
      <alignment horizontal="left" vertical="center"/>
    </xf>
    <xf numFmtId="0" fontId="8" fillId="16" borderId="0" xfId="2" applyFill="1" applyBorder="1" applyAlignment="1">
      <alignment vertical="center"/>
    </xf>
    <xf numFmtId="0" fontId="6" fillId="16" borderId="0" xfId="5" applyFill="1" applyBorder="1" applyAlignment="1">
      <alignment horizontal="right" vertical="center"/>
    </xf>
    <xf numFmtId="0" fontId="18" fillId="15" borderId="0" xfId="14" applyFont="1" applyFill="1">
      <alignment vertical="center"/>
    </xf>
    <xf numFmtId="0" fontId="15" fillId="16" borderId="0" xfId="14" applyFill="1">
      <alignment vertical="center"/>
    </xf>
    <xf numFmtId="164" fontId="14" fillId="0" borderId="0" xfId="17" applyAlignment="1">
      <alignment horizontal="left" vertical="top" wrapText="1" indent="1"/>
    </xf>
    <xf numFmtId="164" fontId="10" fillId="7" borderId="0" xfId="16" applyFill="1">
      <alignment horizontal="left" wrapText="1" indent="1"/>
    </xf>
    <xf numFmtId="164" fontId="21" fillId="7" borderId="0" xfId="16" applyFont="1" applyFill="1" applyAlignment="1">
      <alignment wrapText="1"/>
    </xf>
    <xf numFmtId="164" fontId="22" fillId="15" borderId="0" xfId="17" applyFont="1" applyFill="1" applyAlignment="1">
      <alignment horizontal="left" vertical="top" wrapText="1" indent="1"/>
    </xf>
    <xf numFmtId="0" fontId="23" fillId="16" borderId="0" xfId="14" applyFont="1" applyFill="1">
      <alignment vertical="center"/>
    </xf>
    <xf numFmtId="164" fontId="10" fillId="7" borderId="0" xfId="16" applyAlignment="1">
      <alignment horizontal="left" vertical="top" wrapText="1" indent="1"/>
    </xf>
    <xf numFmtId="0" fontId="24" fillId="15" borderId="0" xfId="14" applyFont="1" applyFill="1">
      <alignment vertical="center"/>
    </xf>
    <xf numFmtId="164" fontId="25" fillId="15" borderId="0" xfId="16" applyFont="1" applyFill="1">
      <alignment horizontal="left" wrapText="1" indent="1"/>
    </xf>
    <xf numFmtId="164" fontId="22" fillId="0" borderId="0" xfId="17" applyFont="1" applyFill="1" applyAlignment="1">
      <alignment horizontal="left" vertical="top" wrapText="1" indent="1"/>
    </xf>
    <xf numFmtId="0" fontId="6" fillId="15" borderId="0" xfId="5" applyFill="1" applyAlignment="1">
      <alignment horizontal="left" vertical="center"/>
    </xf>
    <xf numFmtId="164" fontId="14" fillId="16" borderId="0" xfId="17" applyFill="1" applyAlignment="1">
      <alignment horizontal="left" vertical="top" wrapText="1" indent="1"/>
    </xf>
    <xf numFmtId="164" fontId="10" fillId="16" borderId="0" xfId="16" applyFill="1">
      <alignment horizontal="left" wrapText="1" indent="1"/>
    </xf>
    <xf numFmtId="0" fontId="20" fillId="15" borderId="0" xfId="2" applyFont="1" applyFill="1" applyBorder="1" applyAlignment="1">
      <alignment vertical="center"/>
    </xf>
    <xf numFmtId="0" fontId="19" fillId="15" borderId="0" xfId="5" applyFont="1" applyFill="1" applyBorder="1" applyAlignment="1">
      <alignment horizontal="right" vertical="center"/>
    </xf>
    <xf numFmtId="0" fontId="19" fillId="15" borderId="0" xfId="5" applyFont="1" applyFill="1" applyBorder="1" applyAlignment="1">
      <alignment horizontal="left" vertical="center"/>
    </xf>
    <xf numFmtId="164" fontId="26" fillId="15" borderId="0" xfId="17" applyFont="1" applyFill="1" applyAlignment="1">
      <alignment horizontal="left" vertical="top" wrapText="1" indent="1"/>
    </xf>
    <xf numFmtId="0" fontId="25" fillId="16" borderId="0" xfId="0" applyFont="1" applyFill="1">
      <alignment vertical="top"/>
    </xf>
    <xf numFmtId="164" fontId="26" fillId="16" borderId="0" xfId="17" applyFont="1" applyFill="1" applyAlignment="1">
      <alignment horizontal="left" vertical="top" indent="1"/>
    </xf>
    <xf numFmtId="164" fontId="26" fillId="16" borderId="0" xfId="17" applyFont="1" applyFill="1" applyAlignment="1">
      <alignment horizontal="left" vertical="top" wrapText="1" indent="1"/>
    </xf>
    <xf numFmtId="0" fontId="0" fillId="8" borderId="6" xfId="0" applyFont="1" applyFill="1" applyBorder="1" applyAlignment="1">
      <alignment vertical="top"/>
    </xf>
    <xf numFmtId="0" fontId="0" fillId="8" borderId="7" xfId="0" applyFont="1" applyFill="1" applyBorder="1" applyAlignment="1">
      <alignment vertical="top"/>
    </xf>
    <xf numFmtId="0" fontId="0" fillId="8" borderId="9" xfId="0" applyFont="1" applyFill="1" applyBorder="1" applyAlignment="1">
      <alignment vertical="top"/>
    </xf>
    <xf numFmtId="0" fontId="0" fillId="8" borderId="10" xfId="0" applyFont="1" applyFill="1" applyBorder="1" applyAlignment="1">
      <alignment vertical="top"/>
    </xf>
    <xf numFmtId="0" fontId="16" fillId="0" borderId="4" xfId="15" applyAlignment="1">
      <alignment horizontal="center" vertical="center"/>
    </xf>
    <xf numFmtId="164" fontId="21" fillId="16" borderId="0" xfId="17" applyFont="1" applyFill="1" applyAlignment="1">
      <alignment horizontal="center" vertical="center"/>
    </xf>
    <xf numFmtId="0" fontId="1" fillId="8" borderId="6" xfId="0" applyFont="1" applyFill="1" applyBorder="1" applyAlignment="1">
      <alignment vertical="top" wrapText="1"/>
    </xf>
    <xf numFmtId="0" fontId="1" fillId="8" borderId="7" xfId="0" applyFont="1" applyFill="1" applyBorder="1" applyAlignment="1">
      <alignment vertical="top" wrapText="1"/>
    </xf>
    <xf numFmtId="0" fontId="1" fillId="8" borderId="9" xfId="0" applyFont="1" applyFill="1" applyBorder="1" applyAlignment="1">
      <alignment vertical="top" wrapText="1"/>
    </xf>
    <xf numFmtId="0" fontId="1" fillId="8" borderId="10" xfId="0" applyFont="1" applyFill="1" applyBorder="1" applyAlignment="1">
      <alignment vertical="top" wrapText="1"/>
    </xf>
    <xf numFmtId="0" fontId="0" fillId="8" borderId="6" xfId="0" applyFont="1" applyFill="1" applyBorder="1" applyAlignment="1">
      <alignment vertical="top" wrapText="1"/>
    </xf>
    <xf numFmtId="0" fontId="0" fillId="8" borderId="7" xfId="0" applyFont="1" applyFill="1" applyBorder="1" applyAlignment="1">
      <alignment vertical="top" wrapText="1"/>
    </xf>
    <xf numFmtId="0" fontId="0" fillId="8" borderId="9" xfId="0" applyFont="1" applyFill="1" applyBorder="1" applyAlignment="1">
      <alignment vertical="top" wrapText="1"/>
    </xf>
    <xf numFmtId="0" fontId="0" fillId="8" borderId="10" xfId="0" applyFont="1" applyFill="1" applyBorder="1" applyAlignment="1">
      <alignment vertical="top" wrapText="1"/>
    </xf>
    <xf numFmtId="0" fontId="0" fillId="8" borderId="6" xfId="0" applyFill="1" applyBorder="1">
      <alignment vertical="top"/>
    </xf>
    <xf numFmtId="0" fontId="0" fillId="8" borderId="7" xfId="0" applyFill="1" applyBorder="1">
      <alignment vertical="top"/>
    </xf>
    <xf numFmtId="0" fontId="0" fillId="8" borderId="9" xfId="0" applyFill="1" applyBorder="1">
      <alignment vertical="top"/>
    </xf>
    <xf numFmtId="0" fontId="0" fillId="8" borderId="10" xfId="0" applyFill="1" applyBorder="1">
      <alignment vertical="top"/>
    </xf>
  </cellXfs>
  <cellStyles count="19">
    <cellStyle name="40% - Accent1" xfId="1" builtinId="31" customBuiltin="1"/>
    <cellStyle name="Accent1" xfId="3" builtinId="29" customBuiltin="1"/>
    <cellStyle name="Accent5" xfId="4" builtinId="45" customBuiltin="1"/>
    <cellStyle name="Banded" xfId="16" xr:uid="{372A1842-8DB4-4B05-A4F9-194B0B56EABA}"/>
    <cellStyle name="Comma" xfId="6" builtinId="3" customBuiltin="1"/>
    <cellStyle name="Comma [0]" xfId="7" builtinId="6" customBuiltin="1"/>
    <cellStyle name="Currency" xfId="8" builtinId="4" customBuiltin="1"/>
    <cellStyle name="Currency [0]" xfId="9" builtinId="7" customBuiltin="1"/>
    <cellStyle name="Day" xfId="17" xr:uid="{CB09B5E3-8995-4BCC-99D7-4E3B52C29B71}"/>
    <cellStyle name="Day-Name" xfId="15" xr:uid="{F4C59F2B-B807-4231-B5C0-B51F441FA314}"/>
    <cellStyle name="Heading 1" xfId="2" builtinId="16" customBuiltin="1"/>
    <cellStyle name="Heading 2" xfId="12" builtinId="17" customBuiltin="1"/>
    <cellStyle name="Heading 3" xfId="13" builtinId="18" customBuiltin="1"/>
    <cellStyle name="Heading 4" xfId="11" builtinId="19" customBuiltin="1"/>
    <cellStyle name="Month" xfId="14" xr:uid="{0620BD55-CC6D-4E32-846C-ED1E5CA86C76}"/>
    <cellStyle name="Normal" xfId="0" builtinId="0" customBuiltin="1"/>
    <cellStyle name="Percent" xfId="10" builtinId="5" customBuiltin="1"/>
    <cellStyle name="Settings Entry" xfId="18" xr:uid="{8F0303C9-060A-4378-B3BA-99408B995F90}"/>
    <cellStyle name="Title" xfId="5" builtinId="15" customBuiltin="1"/>
  </cellStyles>
  <dxfs count="62">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
      <font>
        <color theme="0" tint="-0.24994659260841701"/>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F1F2F5"/>
      <rgbColor rgb="00008080"/>
      <rgbColor rgb="00E4EAF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314265"/>
      <rgbColor rgb="00CCFFCC"/>
      <rgbColor rgb="00FFEECD"/>
      <rgbColor rgb="00D0D8E2"/>
      <rgbColor rgb="00FF99CC"/>
      <rgbColor rgb="00CC99FF"/>
      <rgbColor rgb="00FFCC99"/>
      <rgbColor rgb="003366FF"/>
      <rgbColor rgb="0033CCCC"/>
      <rgbColor rgb="0099CC00"/>
      <rgbColor rgb="00FFCC00"/>
      <rgbColor rgb="00FF9900"/>
      <rgbColor rgb="00FF6600"/>
      <rgbColor rgb="00717789"/>
      <rgbColor rgb="00969696"/>
      <rgbColor rgb="00003366"/>
      <rgbColor rgb="00339966"/>
      <rgbColor rgb="00003300"/>
      <rgbColor rgb="00333300"/>
      <rgbColor rgb="00993300"/>
      <rgbColor rgb="00993366"/>
      <rgbColor rgb="00333399"/>
      <rgbColor rgb="004B4B4B"/>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352777</xdr:colOff>
      <xdr:row>0</xdr:row>
      <xdr:rowOff>0</xdr:rowOff>
    </xdr:from>
    <xdr:to>
      <xdr:col>8</xdr:col>
      <xdr:colOff>7187</xdr:colOff>
      <xdr:row>1</xdr:row>
      <xdr:rowOff>14111</xdr:rowOff>
    </xdr:to>
    <xdr:pic>
      <xdr:nvPicPr>
        <xdr:cNvPr id="3" name="Picture 2">
          <a:extLst>
            <a:ext uri="{FF2B5EF4-FFF2-40B4-BE49-F238E27FC236}">
              <a16:creationId xmlns:a16="http://schemas.microsoft.com/office/drawing/2014/main" id="{9DC03FA5-9E8F-4B6D-AFAB-F9BD7D478519}"/>
            </a:ext>
          </a:extLst>
        </xdr:cNvPr>
        <xdr:cNvPicPr>
          <a:picLocks noChangeAspect="1"/>
        </xdr:cNvPicPr>
      </xdr:nvPicPr>
      <xdr:blipFill>
        <a:blip xmlns:r="http://schemas.openxmlformats.org/officeDocument/2006/relationships" r:embed="rId1"/>
        <a:stretch>
          <a:fillRect/>
        </a:stretch>
      </xdr:blipFill>
      <xdr:spPr>
        <a:xfrm>
          <a:off x="10138833" y="0"/>
          <a:ext cx="1234854" cy="762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0</xdr:colOff>
      <xdr:row>11</xdr:row>
      <xdr:rowOff>712611</xdr:rowOff>
    </xdr:from>
    <xdr:to>
      <xdr:col>3</xdr:col>
      <xdr:colOff>1524132</xdr:colOff>
      <xdr:row>14</xdr:row>
      <xdr:rowOff>4038</xdr:rowOff>
    </xdr:to>
    <xdr:pic>
      <xdr:nvPicPr>
        <xdr:cNvPr id="3" name="Picture 2">
          <a:extLst>
            <a:ext uri="{FF2B5EF4-FFF2-40B4-BE49-F238E27FC236}">
              <a16:creationId xmlns:a16="http://schemas.microsoft.com/office/drawing/2014/main" id="{2A8B906B-DC18-4456-BD3E-2C2360791458}"/>
            </a:ext>
          </a:extLst>
        </xdr:cNvPr>
        <xdr:cNvPicPr>
          <a:picLocks noChangeAspect="1"/>
        </xdr:cNvPicPr>
      </xdr:nvPicPr>
      <xdr:blipFill>
        <a:blip xmlns:r="http://schemas.openxmlformats.org/officeDocument/2006/relationships" r:embed="rId1"/>
        <a:stretch>
          <a:fillRect/>
        </a:stretch>
      </xdr:blipFill>
      <xdr:spPr>
        <a:xfrm>
          <a:off x="3464278" y="5905500"/>
          <a:ext cx="1524132" cy="100592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0</xdr:colOff>
      <xdr:row>12</xdr:row>
      <xdr:rowOff>691445</xdr:rowOff>
    </xdr:from>
    <xdr:to>
      <xdr:col>3</xdr:col>
      <xdr:colOff>1524132</xdr:colOff>
      <xdr:row>14</xdr:row>
      <xdr:rowOff>716649</xdr:rowOff>
    </xdr:to>
    <xdr:pic>
      <xdr:nvPicPr>
        <xdr:cNvPr id="3" name="Picture 2">
          <a:extLst>
            <a:ext uri="{FF2B5EF4-FFF2-40B4-BE49-F238E27FC236}">
              <a16:creationId xmlns:a16="http://schemas.microsoft.com/office/drawing/2014/main" id="{A55E672E-F15A-46ED-A027-623E48017199}"/>
            </a:ext>
          </a:extLst>
        </xdr:cNvPr>
        <xdr:cNvPicPr>
          <a:picLocks noChangeAspect="1"/>
        </xdr:cNvPicPr>
      </xdr:nvPicPr>
      <xdr:blipFill>
        <a:blip xmlns:r="http://schemas.openxmlformats.org/officeDocument/2006/relationships" r:embed="rId1"/>
        <a:stretch>
          <a:fillRect/>
        </a:stretch>
      </xdr:blipFill>
      <xdr:spPr>
        <a:xfrm>
          <a:off x="3464278" y="6145389"/>
          <a:ext cx="1524132" cy="100592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0</xdr:colOff>
      <xdr:row>12</xdr:row>
      <xdr:rowOff>7055</xdr:rowOff>
    </xdr:from>
    <xdr:to>
      <xdr:col>3</xdr:col>
      <xdr:colOff>1524132</xdr:colOff>
      <xdr:row>14</xdr:row>
      <xdr:rowOff>32260</xdr:rowOff>
    </xdr:to>
    <xdr:pic>
      <xdr:nvPicPr>
        <xdr:cNvPr id="3" name="Picture 2">
          <a:extLst>
            <a:ext uri="{FF2B5EF4-FFF2-40B4-BE49-F238E27FC236}">
              <a16:creationId xmlns:a16="http://schemas.microsoft.com/office/drawing/2014/main" id="{792F23CB-E69C-44CA-A53B-2D5943039E98}"/>
            </a:ext>
          </a:extLst>
        </xdr:cNvPr>
        <xdr:cNvPicPr>
          <a:picLocks noChangeAspect="1"/>
        </xdr:cNvPicPr>
      </xdr:nvPicPr>
      <xdr:blipFill>
        <a:blip xmlns:r="http://schemas.openxmlformats.org/officeDocument/2006/relationships" r:embed="rId1"/>
        <a:stretch>
          <a:fillRect/>
        </a:stretch>
      </xdr:blipFill>
      <xdr:spPr>
        <a:xfrm>
          <a:off x="3464278" y="5933722"/>
          <a:ext cx="1524132" cy="100592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1573389</xdr:colOff>
      <xdr:row>11</xdr:row>
      <xdr:rowOff>724957</xdr:rowOff>
    </xdr:from>
    <xdr:to>
      <xdr:col>3</xdr:col>
      <xdr:colOff>1516944</xdr:colOff>
      <xdr:row>14</xdr:row>
      <xdr:rowOff>18520</xdr:rowOff>
    </xdr:to>
    <xdr:pic>
      <xdr:nvPicPr>
        <xdr:cNvPr id="3" name="Picture 2">
          <a:extLst>
            <a:ext uri="{FF2B5EF4-FFF2-40B4-BE49-F238E27FC236}">
              <a16:creationId xmlns:a16="http://schemas.microsoft.com/office/drawing/2014/main" id="{6271E570-93A5-4B26-8531-7CBF6393D1EB}"/>
            </a:ext>
          </a:extLst>
        </xdr:cNvPr>
        <xdr:cNvPicPr>
          <a:picLocks noChangeAspect="1"/>
        </xdr:cNvPicPr>
      </xdr:nvPicPr>
      <xdr:blipFill>
        <a:blip xmlns:r="http://schemas.openxmlformats.org/officeDocument/2006/relationships" r:embed="rId1"/>
        <a:stretch>
          <a:fillRect/>
        </a:stretch>
      </xdr:blipFill>
      <xdr:spPr>
        <a:xfrm>
          <a:off x="3457222" y="5917846"/>
          <a:ext cx="1524000" cy="100806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3</xdr:col>
      <xdr:colOff>0</xdr:colOff>
      <xdr:row>12</xdr:row>
      <xdr:rowOff>0</xdr:rowOff>
    </xdr:from>
    <xdr:to>
      <xdr:col>3</xdr:col>
      <xdr:colOff>1524132</xdr:colOff>
      <xdr:row>14</xdr:row>
      <xdr:rowOff>25205</xdr:rowOff>
    </xdr:to>
    <xdr:pic>
      <xdr:nvPicPr>
        <xdr:cNvPr id="3" name="Picture 2">
          <a:extLst>
            <a:ext uri="{FF2B5EF4-FFF2-40B4-BE49-F238E27FC236}">
              <a16:creationId xmlns:a16="http://schemas.microsoft.com/office/drawing/2014/main" id="{08CB2EA7-9387-499C-B4A0-91D6A84FD3D9}"/>
            </a:ext>
          </a:extLst>
        </xdr:cNvPr>
        <xdr:cNvPicPr>
          <a:picLocks noChangeAspect="1"/>
        </xdr:cNvPicPr>
      </xdr:nvPicPr>
      <xdr:blipFill>
        <a:blip xmlns:r="http://schemas.openxmlformats.org/officeDocument/2006/relationships" r:embed="rId1"/>
        <a:stretch>
          <a:fillRect/>
        </a:stretch>
      </xdr:blipFill>
      <xdr:spPr>
        <a:xfrm>
          <a:off x="3464278" y="5940778"/>
          <a:ext cx="1524132" cy="100592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3</xdr:col>
      <xdr:colOff>0</xdr:colOff>
      <xdr:row>12</xdr:row>
      <xdr:rowOff>0</xdr:rowOff>
    </xdr:from>
    <xdr:to>
      <xdr:col>3</xdr:col>
      <xdr:colOff>1524132</xdr:colOff>
      <xdr:row>14</xdr:row>
      <xdr:rowOff>25205</xdr:rowOff>
    </xdr:to>
    <xdr:pic>
      <xdr:nvPicPr>
        <xdr:cNvPr id="3" name="Picture 2">
          <a:extLst>
            <a:ext uri="{FF2B5EF4-FFF2-40B4-BE49-F238E27FC236}">
              <a16:creationId xmlns:a16="http://schemas.microsoft.com/office/drawing/2014/main" id="{2476949C-1E45-4735-887D-2CDDEF0A02F4}"/>
            </a:ext>
          </a:extLst>
        </xdr:cNvPr>
        <xdr:cNvPicPr>
          <a:picLocks noChangeAspect="1"/>
        </xdr:cNvPicPr>
      </xdr:nvPicPr>
      <xdr:blipFill>
        <a:blip xmlns:r="http://schemas.openxmlformats.org/officeDocument/2006/relationships" r:embed="rId1"/>
        <a:stretch>
          <a:fillRect/>
        </a:stretch>
      </xdr:blipFill>
      <xdr:spPr>
        <a:xfrm>
          <a:off x="3464278" y="5926667"/>
          <a:ext cx="1524132" cy="1005927"/>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3</xdr:col>
      <xdr:colOff>0</xdr:colOff>
      <xdr:row>12</xdr:row>
      <xdr:rowOff>0</xdr:rowOff>
    </xdr:from>
    <xdr:to>
      <xdr:col>3</xdr:col>
      <xdr:colOff>1524132</xdr:colOff>
      <xdr:row>14</xdr:row>
      <xdr:rowOff>25205</xdr:rowOff>
    </xdr:to>
    <xdr:pic>
      <xdr:nvPicPr>
        <xdr:cNvPr id="3" name="Picture 2">
          <a:extLst>
            <a:ext uri="{FF2B5EF4-FFF2-40B4-BE49-F238E27FC236}">
              <a16:creationId xmlns:a16="http://schemas.microsoft.com/office/drawing/2014/main" id="{94E36EDF-547D-49A8-8978-F403CA5E3DB4}"/>
            </a:ext>
          </a:extLst>
        </xdr:cNvPr>
        <xdr:cNvPicPr>
          <a:picLocks noChangeAspect="1"/>
        </xdr:cNvPicPr>
      </xdr:nvPicPr>
      <xdr:blipFill>
        <a:blip xmlns:r="http://schemas.openxmlformats.org/officeDocument/2006/relationships" r:embed="rId1"/>
        <a:stretch>
          <a:fillRect/>
        </a:stretch>
      </xdr:blipFill>
      <xdr:spPr>
        <a:xfrm>
          <a:off x="3464278" y="5926667"/>
          <a:ext cx="1524132" cy="100592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3</xdr:col>
      <xdr:colOff>0</xdr:colOff>
      <xdr:row>12</xdr:row>
      <xdr:rowOff>0</xdr:rowOff>
    </xdr:from>
    <xdr:to>
      <xdr:col>3</xdr:col>
      <xdr:colOff>1524132</xdr:colOff>
      <xdr:row>14</xdr:row>
      <xdr:rowOff>25205</xdr:rowOff>
    </xdr:to>
    <xdr:pic>
      <xdr:nvPicPr>
        <xdr:cNvPr id="3" name="Picture 2">
          <a:extLst>
            <a:ext uri="{FF2B5EF4-FFF2-40B4-BE49-F238E27FC236}">
              <a16:creationId xmlns:a16="http://schemas.microsoft.com/office/drawing/2014/main" id="{D4624755-AA60-402A-A239-E449F91D0087}"/>
            </a:ext>
          </a:extLst>
        </xdr:cNvPr>
        <xdr:cNvPicPr>
          <a:picLocks noChangeAspect="1"/>
        </xdr:cNvPicPr>
      </xdr:nvPicPr>
      <xdr:blipFill>
        <a:blip xmlns:r="http://schemas.openxmlformats.org/officeDocument/2006/relationships" r:embed="rId1"/>
        <a:stretch>
          <a:fillRect/>
        </a:stretch>
      </xdr:blipFill>
      <xdr:spPr>
        <a:xfrm>
          <a:off x="3464278" y="5926667"/>
          <a:ext cx="1524132" cy="1005927"/>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3</xdr:col>
      <xdr:colOff>0</xdr:colOff>
      <xdr:row>12</xdr:row>
      <xdr:rowOff>0</xdr:rowOff>
    </xdr:from>
    <xdr:to>
      <xdr:col>3</xdr:col>
      <xdr:colOff>1524132</xdr:colOff>
      <xdr:row>14</xdr:row>
      <xdr:rowOff>25205</xdr:rowOff>
    </xdr:to>
    <xdr:pic>
      <xdr:nvPicPr>
        <xdr:cNvPr id="3" name="Picture 2">
          <a:extLst>
            <a:ext uri="{FF2B5EF4-FFF2-40B4-BE49-F238E27FC236}">
              <a16:creationId xmlns:a16="http://schemas.microsoft.com/office/drawing/2014/main" id="{D04DD7F3-41F9-4F7F-8FDA-8EA5D7BBB1DA}"/>
            </a:ext>
          </a:extLst>
        </xdr:cNvPr>
        <xdr:cNvPicPr>
          <a:picLocks noChangeAspect="1"/>
        </xdr:cNvPicPr>
      </xdr:nvPicPr>
      <xdr:blipFill>
        <a:blip xmlns:r="http://schemas.openxmlformats.org/officeDocument/2006/relationships" r:embed="rId1"/>
        <a:stretch>
          <a:fillRect/>
        </a:stretch>
      </xdr:blipFill>
      <xdr:spPr>
        <a:xfrm>
          <a:off x="3464278" y="5926667"/>
          <a:ext cx="1524132" cy="1005927"/>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3</xdr:col>
      <xdr:colOff>0</xdr:colOff>
      <xdr:row>12</xdr:row>
      <xdr:rowOff>0</xdr:rowOff>
    </xdr:from>
    <xdr:to>
      <xdr:col>3</xdr:col>
      <xdr:colOff>1524132</xdr:colOff>
      <xdr:row>14</xdr:row>
      <xdr:rowOff>25205</xdr:rowOff>
    </xdr:to>
    <xdr:pic>
      <xdr:nvPicPr>
        <xdr:cNvPr id="3" name="Picture 2">
          <a:extLst>
            <a:ext uri="{FF2B5EF4-FFF2-40B4-BE49-F238E27FC236}">
              <a16:creationId xmlns:a16="http://schemas.microsoft.com/office/drawing/2014/main" id="{CE4020AE-5B4A-4954-977D-B1AF5C92BB61}"/>
            </a:ext>
          </a:extLst>
        </xdr:cNvPr>
        <xdr:cNvPicPr>
          <a:picLocks noChangeAspect="1"/>
        </xdr:cNvPicPr>
      </xdr:nvPicPr>
      <xdr:blipFill>
        <a:blip xmlns:r="http://schemas.openxmlformats.org/officeDocument/2006/relationships" r:embed="rId1"/>
        <a:stretch>
          <a:fillRect/>
        </a:stretch>
      </xdr:blipFill>
      <xdr:spPr>
        <a:xfrm>
          <a:off x="3464278" y="5926667"/>
          <a:ext cx="1524132" cy="100592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Any%20year%20calendar%20(single%20month%20per%20tab)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anuary"/>
      <sheetName val="February"/>
      <sheetName val="March"/>
      <sheetName val="April"/>
      <sheetName val="May"/>
      <sheetName val="June"/>
      <sheetName val="July"/>
      <sheetName val="August"/>
      <sheetName val="September"/>
      <sheetName val="October"/>
      <sheetName val="November"/>
      <sheetName val="December"/>
    </sheetNames>
    <sheetDataSet>
      <sheetData sheetId="0">
        <row r="3">
          <cell r="K3">
            <v>2022</v>
          </cell>
        </row>
        <row r="4">
          <cell r="K4" t="str">
            <v>SUNDAY</v>
          </cell>
        </row>
      </sheetData>
      <sheetData sheetId="1"/>
      <sheetData sheetId="2"/>
      <sheetData sheetId="3"/>
      <sheetData sheetId="4"/>
      <sheetData sheetId="5"/>
      <sheetData sheetId="6" refreshError="1"/>
      <sheetData sheetId="7" refreshError="1"/>
      <sheetData sheetId="8" refreshError="1"/>
      <sheetData sheetId="9" refreshError="1"/>
      <sheetData sheetId="10" refreshError="1"/>
      <sheetData sheetId="11" refreshError="1"/>
    </sheetDataSet>
  </externalBook>
</externalLink>
</file>

<file path=xl/theme/theme1.xml><?xml version="1.0" encoding="utf-8"?>
<a:theme xmlns:a="http://schemas.openxmlformats.org/drawingml/2006/main" name="Personal">
  <a:themeElements>
    <a:clrScheme name="Rainbow">
      <a:dk1>
        <a:srgbClr val="000000"/>
      </a:dk1>
      <a:lt1>
        <a:srgbClr val="FFFFFF"/>
      </a:lt1>
      <a:dk2>
        <a:srgbClr val="7E8083"/>
      </a:dk2>
      <a:lt2>
        <a:srgbClr val="E4E5E6"/>
      </a:lt2>
      <a:accent1>
        <a:srgbClr val="7AC143"/>
      </a:accent1>
      <a:accent2>
        <a:srgbClr val="00853E"/>
      </a:accent2>
      <a:accent3>
        <a:srgbClr val="00ADEE"/>
      </a:accent3>
      <a:accent4>
        <a:srgbClr val="FFC000"/>
      </a:accent4>
      <a:accent5>
        <a:srgbClr val="F47920"/>
      </a:accent5>
      <a:accent6>
        <a:srgbClr val="E51937"/>
      </a:accent6>
      <a:hlink>
        <a:srgbClr val="F47920"/>
      </a:hlink>
      <a:folHlink>
        <a:srgbClr val="954F72"/>
      </a:folHlink>
    </a:clrScheme>
    <a:fontScheme name="Custom 2">
      <a:majorFont>
        <a:latin typeface="Rockwell"/>
        <a:ea typeface=""/>
        <a:cs typeface=""/>
      </a:majorFont>
      <a:minorFont>
        <a:latin typeface="Lucida Sans"/>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6"/>
    <pageSetUpPr autoPageBreaks="0" fitToPage="1"/>
  </sheetPr>
  <dimension ref="A1:K14"/>
  <sheetViews>
    <sheetView showGridLines="0" zoomScale="90" zoomScaleNormal="90" workbookViewId="0">
      <selection activeCell="B1" sqref="B1:H1"/>
    </sheetView>
  </sheetViews>
  <sheetFormatPr defaultColWidth="8.92578125" defaultRowHeight="14"/>
  <cols>
    <col min="1" max="1" width="2.78515625" style="7" customWidth="1"/>
    <col min="2" max="2" width="18.42578125" customWidth="1"/>
    <col min="3" max="8" width="17.78515625" customWidth="1"/>
    <col min="9" max="9" width="2.78515625" customWidth="1"/>
    <col min="10" max="10" width="12.78515625" customWidth="1"/>
    <col min="11" max="11" width="13.78515625" customWidth="1"/>
  </cols>
  <sheetData>
    <row r="1" spans="1:11" s="1" customFormat="1" ht="60" customHeight="1">
      <c r="A1" s="7"/>
      <c r="B1" s="22" t="str">
        <f>"January "&amp;CalendarYear</f>
        <v>January 2021</v>
      </c>
      <c r="C1" s="23"/>
      <c r="D1" s="24"/>
      <c r="E1" s="25"/>
      <c r="F1" s="25"/>
      <c r="G1" s="25"/>
      <c r="H1" s="26"/>
    </row>
    <row r="2" spans="1:11" s="2" customFormat="1" ht="21.75" customHeight="1">
      <c r="A2" s="7"/>
      <c r="B2" s="16" t="str">
        <f>WeekStart</f>
        <v>SUNDAY</v>
      </c>
      <c r="C2" s="16" t="str">
        <f t="shared" ref="C2:H2" si="0">UPPER(TEXT(C3,"dddd"))</f>
        <v>MONDAY</v>
      </c>
      <c r="D2" s="16" t="str">
        <f>UPPER(TEXT(D3,"dddd"))</f>
        <v>TUESDAY</v>
      </c>
      <c r="E2" s="16" t="str">
        <f t="shared" si="0"/>
        <v>WEDNESDAY</v>
      </c>
      <c r="F2" s="16" t="str">
        <f t="shared" si="0"/>
        <v>THURSDAY</v>
      </c>
      <c r="G2" s="16" t="str">
        <f t="shared" si="0"/>
        <v>FRIDAY</v>
      </c>
      <c r="H2" s="16" t="str">
        <f t="shared" si="0"/>
        <v>SATURDAY</v>
      </c>
      <c r="J2" s="77" t="s">
        <v>4</v>
      </c>
      <c r="K2" s="77"/>
    </row>
    <row r="3" spans="1:11" s="3" customFormat="1" ht="19.5" customHeight="1">
      <c r="A3" s="7"/>
      <c r="B3" s="15">
        <f t="array" ref="B3:H3">DaysAndWeeks+DATE(CalendarYear,1,1)-WEEKDAY(DATE(CalendarYear,1,1),(WeekStart="Monday")+1)+1</f>
        <v>44192</v>
      </c>
      <c r="C3" s="15">
        <v>44193</v>
      </c>
      <c r="D3" s="15">
        <v>44194</v>
      </c>
      <c r="E3" s="15">
        <v>44195</v>
      </c>
      <c r="F3" s="15">
        <v>44196</v>
      </c>
      <c r="G3" s="15">
        <v>44197</v>
      </c>
      <c r="H3" s="15">
        <v>44198</v>
      </c>
      <c r="J3" s="10" t="s">
        <v>2</v>
      </c>
      <c r="K3" s="17">
        <v>2021</v>
      </c>
    </row>
    <row r="4" spans="1:11" ht="57.9" customHeight="1">
      <c r="B4" s="15"/>
      <c r="C4" s="15"/>
      <c r="D4" s="15"/>
      <c r="E4" s="15"/>
      <c r="F4" s="15"/>
      <c r="G4" s="15"/>
      <c r="H4" s="15"/>
      <c r="J4" s="18" t="s">
        <v>3</v>
      </c>
      <c r="K4" s="19" t="s">
        <v>0</v>
      </c>
    </row>
    <row r="5" spans="1:11" s="3" customFormat="1" ht="19.5" customHeight="1">
      <c r="A5" s="7"/>
      <c r="B5" s="14">
        <f t="array" ref="B5:H5">DaysAndWeeks+DATE(CalendarYear,1,1)-WEEKDAY(DATE(CalendarYear,1,1),(WeekStart="Monday")+1)+8</f>
        <v>44199</v>
      </c>
      <c r="C5" s="14">
        <v>44200</v>
      </c>
      <c r="D5" s="14">
        <v>44201</v>
      </c>
      <c r="E5" s="14">
        <v>44202</v>
      </c>
      <c r="F5" s="14">
        <v>44203</v>
      </c>
      <c r="G5" s="14">
        <v>44204</v>
      </c>
      <c r="H5" s="14">
        <v>44205</v>
      </c>
    </row>
    <row r="6" spans="1:11" s="5" customFormat="1" ht="57.9" customHeight="1">
      <c r="A6" s="7"/>
      <c r="B6" s="14"/>
      <c r="C6" s="14"/>
      <c r="D6" s="14"/>
      <c r="E6" s="14"/>
      <c r="F6" s="14"/>
      <c r="G6" s="14"/>
      <c r="H6" s="14"/>
      <c r="J6" s="6"/>
    </row>
    <row r="7" spans="1:11" s="3" customFormat="1" ht="19.5" customHeight="1">
      <c r="A7" s="7"/>
      <c r="B7" s="15">
        <f t="array" ref="B7:H7">DaysAndWeeks+DATE(CalendarYear,1,1)-WEEKDAY(DATE(CalendarYear,1,1),(WeekStart="Monday")+1)+15</f>
        <v>44206</v>
      </c>
      <c r="C7" s="15">
        <v>44207</v>
      </c>
      <c r="D7" s="15">
        <v>44208</v>
      </c>
      <c r="E7" s="15">
        <v>44209</v>
      </c>
      <c r="F7" s="15">
        <v>44210</v>
      </c>
      <c r="G7" s="15">
        <v>44211</v>
      </c>
      <c r="H7" s="15">
        <v>44212</v>
      </c>
      <c r="J7" s="4"/>
    </row>
    <row r="8" spans="1:11" s="5" customFormat="1" ht="57.9" customHeight="1">
      <c r="A8" s="7"/>
      <c r="B8" s="15"/>
      <c r="C8" s="15"/>
      <c r="D8" s="15"/>
      <c r="E8" s="15"/>
      <c r="F8" s="15"/>
      <c r="G8" s="15"/>
      <c r="H8" s="15"/>
    </row>
    <row r="9" spans="1:11" s="3" customFormat="1" ht="19.5" customHeight="1">
      <c r="A9" s="7"/>
      <c r="B9" s="13">
        <f t="array" ref="B9:H9">DaysAndWeeks+DATE(CalendarYear,1,1)-WEEKDAY(DATE(CalendarYear,1,1),(WeekStart="Monday")+1)+22</f>
        <v>44213</v>
      </c>
      <c r="C9" s="13">
        <v>44214</v>
      </c>
      <c r="D9" s="13">
        <v>44215</v>
      </c>
      <c r="E9" s="13">
        <v>44216</v>
      </c>
      <c r="F9" s="13">
        <v>44217</v>
      </c>
      <c r="G9" s="13">
        <v>44218</v>
      </c>
      <c r="H9" s="13">
        <v>44219</v>
      </c>
    </row>
    <row r="10" spans="1:11" s="5" customFormat="1" ht="57.9" customHeight="1">
      <c r="A10" s="7"/>
      <c r="B10" s="13"/>
      <c r="C10" s="13"/>
      <c r="D10" s="13"/>
      <c r="E10" s="13"/>
      <c r="F10" s="13"/>
      <c r="G10" s="13"/>
      <c r="H10" s="13"/>
    </row>
    <row r="11" spans="1:11" s="3" customFormat="1" ht="19.5" customHeight="1">
      <c r="A11" s="7"/>
      <c r="B11" s="15">
        <f t="array" ref="B11:H11">DaysAndWeeks+DATE(CalendarYear,1,1)-WEEKDAY(DATE(CalendarYear,1,1),(WeekStart="Monday")+1)+29</f>
        <v>44220</v>
      </c>
      <c r="C11" s="15">
        <v>44221</v>
      </c>
      <c r="D11" s="15">
        <v>44222</v>
      </c>
      <c r="E11" s="15">
        <v>44223</v>
      </c>
      <c r="F11" s="15">
        <v>44224</v>
      </c>
      <c r="G11" s="15">
        <v>44225</v>
      </c>
      <c r="H11" s="15">
        <v>44226</v>
      </c>
    </row>
    <row r="12" spans="1:11" s="5" customFormat="1" ht="57.9" customHeight="1">
      <c r="A12" s="7"/>
      <c r="B12" s="15"/>
      <c r="C12" s="15"/>
      <c r="D12" s="15"/>
      <c r="E12" s="15"/>
      <c r="F12" s="15"/>
      <c r="G12" s="15"/>
      <c r="H12" s="15"/>
    </row>
    <row r="13" spans="1:11" s="3" customFormat="1" ht="19.5" customHeight="1">
      <c r="A13" s="7"/>
      <c r="B13" s="13">
        <f t="array" ref="B13:C13">DaysAndWeeks+DATE(CalendarYear,1,1)-WEEKDAY(DATE(CalendarYear,1,1),(WeekStart="Monday")+1)+36</f>
        <v>44227</v>
      </c>
      <c r="C13" s="13">
        <v>44228</v>
      </c>
      <c r="D13" s="11" t="s">
        <v>1</v>
      </c>
      <c r="E13" s="73"/>
      <c r="F13" s="73"/>
      <c r="G13" s="73"/>
      <c r="H13" s="74"/>
    </row>
    <row r="14" spans="1:11" s="5" customFormat="1" ht="57.9" customHeight="1">
      <c r="A14" s="7"/>
      <c r="B14" s="13"/>
      <c r="C14" s="13"/>
      <c r="D14" s="12"/>
      <c r="E14" s="75"/>
      <c r="F14" s="75"/>
      <c r="G14" s="75"/>
      <c r="H14" s="76"/>
    </row>
  </sheetData>
  <mergeCells count="2">
    <mergeCell ref="E13:H14"/>
    <mergeCell ref="J2:K2"/>
  </mergeCells>
  <phoneticPr fontId="2" type="noConversion"/>
  <conditionalFormatting sqref="B11:H11 B13:C13">
    <cfRule type="expression" dxfId="61" priority="25">
      <formula>AND(DAY(B11)&gt;=1,DAY(B11)&lt;=15)</formula>
    </cfRule>
  </conditionalFormatting>
  <conditionalFormatting sqref="B3:G3">
    <cfRule type="expression" dxfId="60" priority="24">
      <formula>DAY(B3)&gt;8</formula>
    </cfRule>
  </conditionalFormatting>
  <conditionalFormatting sqref="D13">
    <cfRule type="expression" dxfId="59" priority="1">
      <formula>AND(DAY(D13)&gt;=1,DAY(D13)&lt;=15)</formula>
    </cfRule>
  </conditionalFormatting>
  <dataValidations count="14">
    <dataValidation type="list" errorStyle="warning" allowBlank="1" showInputMessage="1" showErrorMessage="1" error="Select a day from the list. Select CANCEL, then press ALT+DOWN ARROW to pick day from the drop-down list" prompt="Select week start day in this cell. Press ALT+DOWN ARROW to open the drop-down list, then press ENTER to select the week start day" sqref="K4" xr:uid="{00000000-0002-0000-0000-000000000000}">
      <formula1>"SUNDAY,MONDAY"</formula1>
    </dataValidation>
    <dataValidation allowBlank="1" showInputMessage="1" showErrorMessage="1" prompt="Create custom one-month calendars in this workbook. Customize the year and starting day of the week for all months with this January worksheet. Each month is on a separate worksheet" sqref="A1" xr:uid="{00000000-0002-0000-0000-000001000000}"/>
    <dataValidation allowBlank="1" showInputMessage="1" showErrorMessage="1" prompt="Enter year and select calendar start day in the cells below. These Calendar Settings cells will not print" sqref="J2" xr:uid="{00000000-0002-0000-0000-000003000000}"/>
    <dataValidation allowBlank="1" showInputMessage="1" showErrorMessage="1" prompt="Enter year in cell at right" sqref="J3" xr:uid="{00000000-0002-0000-0000-000004000000}"/>
    <dataValidation allowBlank="1" showInputMessage="1" showErrorMessage="1" prompt="Select week start day in cell at right" sqref="J4" xr:uid="{00000000-0002-0000-0000-000005000000}"/>
    <dataValidation allowBlank="1" showInputMessage="1" showErrorMessage="1" prompt="Enter year in this cell" sqref="K3" xr:uid="{00000000-0002-0000-0000-000006000000}"/>
    <dataValidation allowBlank="1" showInputMessage="1" showErrorMessage="1" prompt="This row contains the weekday names for this calendar. This cell contains the starting day of the week. To change the starting day, enter a new weekday in cell K4" sqref="B2" xr:uid="{00000000-0002-0000-0000-000007000000}"/>
    <dataValidation allowBlank="1" showInputMessage="1" showErrorMessage="1" prompt="This row &amp; rows 5, 7, 9, 11 &amp; 13 contain calendar days of the week. If this cell doesn’t contain the number 1, then it is a day from the previous month. Enter notes in cell E13" sqref="B3" xr:uid="{00000000-0002-0000-0000-000008000000}"/>
    <dataValidation allowBlank="1" showErrorMessage="1" prompt="The year in this cell is automatically updated based on the year entered in cell K2. Calendar below has dates for previous and next month with lighter font shade" sqref="B1" xr:uid="{00000000-0002-0000-0000-000009000000}"/>
    <dataValidation allowBlank="1" showInputMessage="1" showErrorMessage="1" prompt="Automatically determined weekday" sqref="C2:H2" xr:uid="{00000000-0002-0000-0000-00000A000000}"/>
    <dataValidation allowBlank="1" showInputMessage="1" showErrorMessage="1" prompt="This row &amp; rows 6, 8, 10, 12, &amp; 14 are cells for entering daily notes related to the calendar day in the cell above" sqref="B4" xr:uid="{00000000-0002-0000-0000-00000B000000}"/>
    <dataValidation allowBlank="1" showInputMessage="1" showErrorMessage="1" prompt="Enter Notes in this cell" sqref="E13:H14" xr:uid="{00000000-0002-0000-0000-00000C000000}"/>
    <dataValidation allowBlank="1" showInputMessage="1" showErrorMessage="1" prompt="Enter Notes in the cell at right" sqref="D13:D14" xr:uid="{00000000-0002-0000-0000-00000D000000}"/>
    <dataValidation allowBlank="1" showInputMessage="1" showErrorMessage="1" prompt="The year in this cell is automatically updated. Select another year in cell K3 to change the year" sqref="C1" xr:uid="{68DB1B5F-672F-42EA-B173-279D18DF96BF}"/>
  </dataValidations>
  <printOptions horizontalCentered="1" verticalCentered="1"/>
  <pageMargins left="0.7" right="0.7" top="0.75" bottom="0.75" header="0.3" footer="0.3"/>
  <pageSetup scale="89" orientation="landscape" r:id="rId1"/>
  <headerFooter differentFirst="1" alignWithMargins="0">
    <oddFooter>Page &amp;P of &amp;N</oddFooter>
  </headerFooter>
  <customProperties>
    <customPr name="SheetChanged" r:id="rId2"/>
  </customProperties>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6" tint="0.39997558519241921"/>
    <pageSetUpPr fitToPage="1"/>
  </sheetPr>
  <dimension ref="A1:H14"/>
  <sheetViews>
    <sheetView showGridLines="0" zoomScale="90" zoomScaleNormal="90" workbookViewId="0"/>
  </sheetViews>
  <sheetFormatPr defaultColWidth="8.92578125" defaultRowHeight="14"/>
  <cols>
    <col min="1" max="1" width="2.78515625" style="7" customWidth="1"/>
    <col min="2" max="2" width="18.42578125" customWidth="1"/>
    <col min="3" max="8" width="17.78515625" customWidth="1"/>
    <col min="9" max="9" width="2.78515625" customWidth="1"/>
    <col min="10" max="10" width="10.640625" customWidth="1"/>
  </cols>
  <sheetData>
    <row r="1" spans="1:8" s="1" customFormat="1" ht="59.25" customHeight="1">
      <c r="A1" s="7"/>
      <c r="B1" s="31" t="str">
        <f>"February "&amp;CalendarYear</f>
        <v>February 2021</v>
      </c>
      <c r="C1" s="32"/>
      <c r="D1" s="32"/>
      <c r="E1" s="33"/>
      <c r="F1" s="33"/>
      <c r="G1" s="33"/>
      <c r="H1" s="34"/>
    </row>
    <row r="2" spans="1:8" s="2" customFormat="1" ht="21.75" customHeight="1">
      <c r="A2" s="7"/>
      <c r="B2" s="9" t="str">
        <f>IF(WeekStart="SUNDAY", "SUNDAY","MONDAY")</f>
        <v>SUNDAY</v>
      </c>
      <c r="C2" s="9" t="str">
        <f t="shared" ref="C2:H2" si="0">UPPER(TEXT(C3,"dddd"))</f>
        <v>MONDAY</v>
      </c>
      <c r="D2" s="9" t="str">
        <f t="shared" si="0"/>
        <v>TUESDAY</v>
      </c>
      <c r="E2" s="9" t="str">
        <f t="shared" si="0"/>
        <v>WEDNESDAY</v>
      </c>
      <c r="F2" s="9" t="str">
        <f t="shared" si="0"/>
        <v>THURSDAY</v>
      </c>
      <c r="G2" s="9" t="str">
        <f t="shared" si="0"/>
        <v>FRIDAY</v>
      </c>
      <c r="H2" s="9" t="str">
        <f t="shared" si="0"/>
        <v>SATURDAY</v>
      </c>
    </row>
    <row r="3" spans="1:8" s="3" customFormat="1" ht="19.5" customHeight="1">
      <c r="A3" s="7"/>
      <c r="B3" s="15">
        <f t="array" ref="B3:H3">DaysAndWeeks+DATE(CalendarYear,2,1)-WEEKDAY(DATE(CalendarYear,2,1),(WeekStart="Monday")+1)+1</f>
        <v>44227</v>
      </c>
      <c r="C3" s="15">
        <v>44228</v>
      </c>
      <c r="D3" s="15">
        <v>44229</v>
      </c>
      <c r="E3" s="15">
        <v>44230</v>
      </c>
      <c r="F3" s="15">
        <v>44231</v>
      </c>
      <c r="G3" s="15">
        <v>44232</v>
      </c>
      <c r="H3" s="15">
        <v>44233</v>
      </c>
    </row>
    <row r="4" spans="1:8" ht="57.9" customHeight="1">
      <c r="B4" s="15"/>
      <c r="C4" s="15"/>
      <c r="D4" s="15"/>
      <c r="E4" s="15"/>
      <c r="F4" s="15"/>
      <c r="G4" s="15"/>
      <c r="H4" s="15"/>
    </row>
    <row r="5" spans="1:8" s="3" customFormat="1" ht="19.5" customHeight="1">
      <c r="A5" s="7"/>
      <c r="B5" s="13">
        <f t="array" ref="B5:H5">DaysAndWeeks+DATE(CalendarYear,2,1)-WEEKDAY(DATE(CalendarYear,2,1),(WeekStart="Monday")+1)+8</f>
        <v>44234</v>
      </c>
      <c r="C5" s="13">
        <v>44235</v>
      </c>
      <c r="D5" s="13">
        <v>44236</v>
      </c>
      <c r="E5" s="13">
        <v>44237</v>
      </c>
      <c r="F5" s="13">
        <v>44238</v>
      </c>
      <c r="G5" s="13">
        <v>44239</v>
      </c>
      <c r="H5" s="13">
        <v>44240</v>
      </c>
    </row>
    <row r="6" spans="1:8" ht="57.9" customHeight="1">
      <c r="B6" s="13"/>
      <c r="C6" s="13"/>
      <c r="D6" s="13"/>
      <c r="E6" s="13"/>
      <c r="F6" s="13"/>
      <c r="G6" s="13"/>
      <c r="H6" s="13"/>
    </row>
    <row r="7" spans="1:8" s="3" customFormat="1" ht="19.5" customHeight="1">
      <c r="A7" s="7"/>
      <c r="B7" s="15">
        <f t="array" ref="B7:H7">DaysAndWeeks+DATE(CalendarYear,2,1)-WEEKDAY(DATE(CalendarYear,2,1),(WeekStart="Monday")+1)+15</f>
        <v>44241</v>
      </c>
      <c r="C7" s="15">
        <v>44242</v>
      </c>
      <c r="D7" s="15">
        <v>44243</v>
      </c>
      <c r="E7" s="15">
        <v>44244</v>
      </c>
      <c r="F7" s="15">
        <v>44245</v>
      </c>
      <c r="G7" s="15">
        <v>44246</v>
      </c>
      <c r="H7" s="15">
        <v>44247</v>
      </c>
    </row>
    <row r="8" spans="1:8" ht="57.9" customHeight="1">
      <c r="B8" s="15"/>
      <c r="C8" s="15"/>
      <c r="D8" s="15"/>
      <c r="E8" s="15"/>
      <c r="F8" s="15"/>
      <c r="G8" s="15"/>
      <c r="H8" s="15"/>
    </row>
    <row r="9" spans="1:8" s="3" customFormat="1" ht="19.5" customHeight="1">
      <c r="A9" s="7"/>
      <c r="B9" s="13">
        <f t="array" ref="B9:H9">DaysAndWeeks+DATE(CalendarYear,2,1)-WEEKDAY(DATE(CalendarYear,2,1),(WeekStart="Monday")+1)+22</f>
        <v>44248</v>
      </c>
      <c r="C9" s="13">
        <v>44249</v>
      </c>
      <c r="D9" s="13">
        <v>44250</v>
      </c>
      <c r="E9" s="13">
        <v>44251</v>
      </c>
      <c r="F9" s="13">
        <v>44252</v>
      </c>
      <c r="G9" s="13">
        <v>44253</v>
      </c>
      <c r="H9" s="13">
        <v>44254</v>
      </c>
    </row>
    <row r="10" spans="1:8" ht="57.9" customHeight="1">
      <c r="B10" s="13"/>
      <c r="C10" s="13"/>
      <c r="D10" s="13"/>
      <c r="E10" s="13"/>
      <c r="F10" s="13"/>
      <c r="G10" s="13"/>
      <c r="H10" s="13"/>
    </row>
    <row r="11" spans="1:8" s="3" customFormat="1" ht="19.5" customHeight="1">
      <c r="A11" s="7"/>
      <c r="B11" s="15">
        <f t="array" ref="B11:H11">DaysAndWeeks+DATE(CalendarYear,2,1)-WEEKDAY(DATE(CalendarYear,2,1),(WeekStart="Monday")+1)+29</f>
        <v>44255</v>
      </c>
      <c r="C11" s="15">
        <v>44256</v>
      </c>
      <c r="D11" s="15">
        <v>44257</v>
      </c>
      <c r="E11" s="15">
        <v>44258</v>
      </c>
      <c r="F11" s="15">
        <v>44259</v>
      </c>
      <c r="G11" s="15">
        <v>44260</v>
      </c>
      <c r="H11" s="15">
        <v>44261</v>
      </c>
    </row>
    <row r="12" spans="1:8" ht="57.9" customHeight="1">
      <c r="B12" s="15"/>
      <c r="C12" s="15"/>
      <c r="D12" s="15"/>
      <c r="E12" s="15"/>
      <c r="F12" s="15"/>
      <c r="G12" s="15"/>
      <c r="H12" s="15"/>
    </row>
    <row r="13" spans="1:8" s="3" customFormat="1" ht="19.5" customHeight="1">
      <c r="A13" s="7"/>
      <c r="B13" s="13">
        <f t="array" ref="B13:C13">DaysAndWeeks+DATE(CalendarYear,2,1)-WEEKDAY(DATE(CalendarYear,2,1),(WeekStart="Monday")+1)+36</f>
        <v>44262</v>
      </c>
      <c r="C13" s="13">
        <v>44263</v>
      </c>
      <c r="D13" s="11" t="s">
        <v>1</v>
      </c>
      <c r="E13" s="73"/>
      <c r="F13" s="73"/>
      <c r="G13" s="73"/>
      <c r="H13" s="74"/>
    </row>
    <row r="14" spans="1:8" ht="57.9" customHeight="1">
      <c r="B14" s="13"/>
      <c r="C14" s="13"/>
      <c r="D14" s="12"/>
      <c r="E14" s="75"/>
      <c r="F14" s="75"/>
      <c r="G14" s="75"/>
      <c r="H14" s="76"/>
    </row>
  </sheetData>
  <mergeCells count="1">
    <mergeCell ref="E13:H14"/>
  </mergeCells>
  <conditionalFormatting sqref="B11:H11 B13:C13">
    <cfRule type="expression" dxfId="58" priority="4">
      <formula>AND(DAY(B11)&gt;=1,DAY(B11)&lt;=15)</formula>
    </cfRule>
  </conditionalFormatting>
  <conditionalFormatting sqref="B3:G3">
    <cfRule type="expression" dxfId="57" priority="3">
      <formula>DAY(B3)&gt;8</formula>
    </cfRule>
  </conditionalFormatting>
  <conditionalFormatting sqref="D13">
    <cfRule type="expression" dxfId="56" priority="1">
      <formula>AND(DAY(D13)&gt;=1,DAY(D13)&lt;=15)</formula>
    </cfRule>
  </conditionalFormatting>
  <dataValidations count="9">
    <dataValidation allowBlank="1" showInputMessage="1" showErrorMessage="1" prompt="Automatically determined weekday" sqref="C2:H2" xr:uid="{00000000-0002-0000-0100-000000000000}"/>
    <dataValidation allowBlank="1" showErrorMessage="1" prompt="The year in this cell is automatically updated based on the year entered in January worksheet. Calendar below has dates for previous and next month with lighter font shade" sqref="B1" xr:uid="{00000000-0002-0000-0100-000001000000}"/>
    <dataValidation allowBlank="1" showInputMessage="1" showErrorMessage="1" prompt="This row &amp; rows 5, 7, 9, 11 &amp; 13 contain calendar days of the week. If this cell doesn’t contain the number 1, then it is a day from the previous month. Enter notes in cell E13" sqref="B3" xr:uid="{00000000-0002-0000-0100-000002000000}"/>
    <dataValidation allowBlank="1" showInputMessage="1" showErrorMessage="1" prompt="This row contains the weekday names for this calendar. This cell contains the starting day of the week. To change the starting day, enter a new weekday in cell K4 of the January worksheet" sqref="B2" xr:uid="{00000000-0002-0000-0100-000003000000}"/>
    <dataValidation allowBlank="1" showInputMessage="1" showErrorMessage="1" prompt="February month calendar" sqref="A1" xr:uid="{00000000-0002-0000-0100-000005000000}"/>
    <dataValidation allowBlank="1" showInputMessage="1" showErrorMessage="1" prompt="Enter Notes in the cell at right" sqref="D13:D14" xr:uid="{00000000-0002-0000-0100-000006000000}"/>
    <dataValidation allowBlank="1" showInputMessage="1" showErrorMessage="1" prompt="Enter Notes in this cell" sqref="E13:H14" xr:uid="{00000000-0002-0000-0100-000007000000}"/>
    <dataValidation allowBlank="1" showInputMessage="1" showErrorMessage="1" prompt="This row &amp; rows 6, 8, 10, 12, &amp; 14 are cells for entering daily notes related to the calendar day in the cell above" sqref="B4" xr:uid="{00000000-0002-0000-0100-000008000000}"/>
    <dataValidation allowBlank="1" showInputMessage="1" showErrorMessage="1" prompt="The year in this cell is automatically updated. Select another year in cell K3 of the January worksheet to change the year" sqref="C1" xr:uid="{B76B5EE0-7A31-4E98-9046-DEB20A06C325}"/>
  </dataValidations>
  <printOptions horizontalCentered="1" verticalCentered="1"/>
  <pageMargins left="0.7" right="0.7" top="0.75" bottom="0.75" header="0.3" footer="0.3"/>
  <pageSetup scale="89" orientation="landscape" r:id="rId1"/>
  <headerFooter differentFirst="1">
    <oddFooter>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4" tint="0.39997558519241921"/>
    <pageSetUpPr fitToPage="1"/>
  </sheetPr>
  <dimension ref="A1:H14"/>
  <sheetViews>
    <sheetView showGridLines="0" zoomScale="90" zoomScaleNormal="90" workbookViewId="0"/>
  </sheetViews>
  <sheetFormatPr defaultColWidth="8.92578125" defaultRowHeight="14"/>
  <cols>
    <col min="1" max="1" width="2.78515625" customWidth="1"/>
    <col min="2" max="2" width="18.42578125" customWidth="1"/>
    <col min="3" max="8" width="17.78515625" customWidth="1"/>
    <col min="9" max="9" width="2.78515625" customWidth="1"/>
    <col min="10" max="10" width="10.640625" customWidth="1"/>
  </cols>
  <sheetData>
    <row r="1" spans="1:8" ht="59.25" customHeight="1">
      <c r="A1" s="8"/>
      <c r="B1" s="37" t="str">
        <f>"March "&amp;CalendarYear</f>
        <v>March 2021</v>
      </c>
      <c r="C1" s="38"/>
      <c r="D1" s="38"/>
      <c r="E1" s="39"/>
      <c r="F1" s="39"/>
      <c r="G1" s="39"/>
      <c r="H1" s="40"/>
    </row>
    <row r="2" spans="1:8" ht="21.75" customHeight="1">
      <c r="A2" s="8"/>
      <c r="B2" s="9" t="str">
        <f>IF(WeekStart="SUNDAY", "SUNDAY","MONDAY")</f>
        <v>SUNDAY</v>
      </c>
      <c r="C2" s="9" t="str">
        <f t="shared" ref="C2:H2" si="0">UPPER(TEXT(C3,"dddd"))</f>
        <v>MONDAY</v>
      </c>
      <c r="D2" s="9" t="str">
        <f t="shared" si="0"/>
        <v>TUESDAY</v>
      </c>
      <c r="E2" s="9" t="str">
        <f t="shared" si="0"/>
        <v>WEDNESDAY</v>
      </c>
      <c r="F2" s="9" t="str">
        <f t="shared" si="0"/>
        <v>THURSDAY</v>
      </c>
      <c r="G2" s="9" t="str">
        <f t="shared" si="0"/>
        <v>FRIDAY</v>
      </c>
      <c r="H2" s="9" t="str">
        <f t="shared" si="0"/>
        <v>SATURDAY</v>
      </c>
    </row>
    <row r="3" spans="1:8" ht="19.5" customHeight="1">
      <c r="A3" s="8"/>
      <c r="B3" s="15">
        <f t="array" ref="B3:H3">DaysAndWeeks+DATE(CalendarYear,3,1)-WEEKDAY(DATE(CalendarYear,3,1),(WeekStart="Monday")+1)+1</f>
        <v>44255</v>
      </c>
      <c r="C3" s="15">
        <v>44256</v>
      </c>
      <c r="D3" s="15">
        <v>44257</v>
      </c>
      <c r="E3" s="15">
        <v>44258</v>
      </c>
      <c r="F3" s="15">
        <v>44259</v>
      </c>
      <c r="G3" s="15">
        <v>44260</v>
      </c>
      <c r="H3" s="15">
        <v>44261</v>
      </c>
    </row>
    <row r="4" spans="1:8" ht="57.9" customHeight="1">
      <c r="A4" s="8"/>
      <c r="B4" s="8"/>
      <c r="C4" s="8"/>
      <c r="D4" s="8"/>
      <c r="E4" s="8"/>
      <c r="F4" s="8"/>
      <c r="G4" s="8"/>
      <c r="H4" s="15"/>
    </row>
    <row r="5" spans="1:8" ht="19.5" customHeight="1">
      <c r="A5" s="8"/>
      <c r="B5" s="13">
        <f t="array" ref="B5:H5">DaysAndWeeks+DATE(CalendarYear,3,1)-WEEKDAY(DATE(CalendarYear,3,1),(WeekStart="Monday")+1)+8</f>
        <v>44262</v>
      </c>
      <c r="C5" s="13">
        <v>44263</v>
      </c>
      <c r="D5" s="13">
        <v>44264</v>
      </c>
      <c r="E5" s="13">
        <v>44265</v>
      </c>
      <c r="F5" s="13">
        <v>44266</v>
      </c>
      <c r="G5" s="13">
        <v>44267</v>
      </c>
      <c r="H5" s="13">
        <v>44268</v>
      </c>
    </row>
    <row r="6" spans="1:8" ht="57.9" customHeight="1">
      <c r="A6" s="8"/>
      <c r="B6" s="13"/>
      <c r="C6" s="13"/>
      <c r="D6" s="13"/>
      <c r="E6" s="13"/>
      <c r="F6" s="13"/>
      <c r="G6" s="13"/>
      <c r="H6" s="13"/>
    </row>
    <row r="7" spans="1:8" ht="19.5" customHeight="1">
      <c r="A7" s="8"/>
      <c r="B7" s="15">
        <f t="array" ref="B7:H7">DaysAndWeeks+DATE(CalendarYear,3,1)-WEEKDAY(DATE(CalendarYear,3,1),(WeekStart="Monday")+1)+15</f>
        <v>44269</v>
      </c>
      <c r="C7" s="15">
        <v>44270</v>
      </c>
      <c r="D7" s="15">
        <v>44271</v>
      </c>
      <c r="E7" s="15">
        <v>44272</v>
      </c>
      <c r="F7" s="15">
        <v>44273</v>
      </c>
      <c r="G7" s="15">
        <v>44274</v>
      </c>
      <c r="H7" s="15">
        <v>44275</v>
      </c>
    </row>
    <row r="8" spans="1:8" ht="57.9" customHeight="1">
      <c r="A8" s="8"/>
      <c r="B8" s="15"/>
      <c r="C8" s="15"/>
      <c r="D8" s="15"/>
      <c r="E8" s="15"/>
      <c r="F8" s="15"/>
      <c r="G8" s="15"/>
      <c r="H8" s="15"/>
    </row>
    <row r="9" spans="1:8" ht="19.5" customHeight="1">
      <c r="A9" s="8"/>
      <c r="B9" s="13">
        <f t="array" ref="B9:H9">DaysAndWeeks+DATE(CalendarYear,3,1)-WEEKDAY(DATE(CalendarYear,3,1),(WeekStart="Monday")+1)+22</f>
        <v>44276</v>
      </c>
      <c r="C9" s="13">
        <v>44277</v>
      </c>
      <c r="D9" s="13">
        <v>44278</v>
      </c>
      <c r="E9" s="13">
        <v>44279</v>
      </c>
      <c r="F9" s="13">
        <v>44280</v>
      </c>
      <c r="G9" s="13">
        <v>44281</v>
      </c>
      <c r="H9" s="13">
        <v>44282</v>
      </c>
    </row>
    <row r="10" spans="1:8" ht="57.9" customHeight="1">
      <c r="A10" s="8"/>
      <c r="B10" s="13"/>
      <c r="C10" s="13"/>
      <c r="D10" s="13"/>
      <c r="E10" s="13"/>
      <c r="F10" s="13"/>
      <c r="G10" s="13"/>
      <c r="H10" s="13"/>
    </row>
    <row r="11" spans="1:8" ht="19.5" customHeight="1">
      <c r="A11" s="8"/>
      <c r="B11" s="15">
        <f t="array" ref="B11:H11">DaysAndWeeks+DATE(CalendarYear,3,1)-WEEKDAY(DATE(CalendarYear,3,1),(WeekStart="Monday")+1)+29</f>
        <v>44283</v>
      </c>
      <c r="C11" s="15">
        <v>44284</v>
      </c>
      <c r="D11" s="15">
        <v>44285</v>
      </c>
      <c r="E11" s="15">
        <v>44286</v>
      </c>
      <c r="F11" s="15">
        <v>44287</v>
      </c>
      <c r="G11" s="15">
        <v>44288</v>
      </c>
      <c r="H11" s="15">
        <v>44289</v>
      </c>
    </row>
    <row r="12" spans="1:8" ht="57.9" customHeight="1">
      <c r="A12" s="8"/>
      <c r="B12" s="15"/>
      <c r="C12" s="15"/>
      <c r="D12" s="15"/>
      <c r="E12" s="15"/>
      <c r="F12" s="15"/>
      <c r="G12" s="15"/>
      <c r="H12" s="15"/>
    </row>
    <row r="13" spans="1:8" ht="19.5" customHeight="1">
      <c r="A13" s="8"/>
      <c r="B13" s="13">
        <f t="array" ref="B13:C13">DaysAndWeeks+DATE(CalendarYear,3,1)-WEEKDAY(DATE(CalendarYear,3,1),(WeekStart="Monday")+1)+36</f>
        <v>44290</v>
      </c>
      <c r="C13" s="13">
        <v>44291</v>
      </c>
      <c r="D13" s="11" t="s">
        <v>1</v>
      </c>
      <c r="E13" s="73"/>
      <c r="F13" s="73"/>
      <c r="G13" s="73"/>
      <c r="H13" s="74"/>
    </row>
    <row r="14" spans="1:8" ht="57.9" customHeight="1">
      <c r="A14" s="8"/>
      <c r="B14" s="13"/>
      <c r="C14" s="13"/>
      <c r="D14" s="12"/>
      <c r="E14" s="75"/>
      <c r="F14" s="75"/>
      <c r="G14" s="75"/>
      <c r="H14" s="76"/>
    </row>
  </sheetData>
  <mergeCells count="1">
    <mergeCell ref="E13:H14"/>
  </mergeCells>
  <conditionalFormatting sqref="B11:H11 B13:C13">
    <cfRule type="expression" dxfId="55" priority="10">
      <formula>AND(DAY(B11)&gt;=1,DAY(B11)&lt;=15)</formula>
    </cfRule>
  </conditionalFormatting>
  <conditionalFormatting sqref="D13">
    <cfRule type="expression" dxfId="54" priority="7">
      <formula>AND(DAY(D13)&gt;=1,DAY(D13)&lt;=15)</formula>
    </cfRule>
  </conditionalFormatting>
  <conditionalFormatting sqref="E3">
    <cfRule type="expression" dxfId="53" priority="6">
      <formula>DAY(E3)&gt;8</formula>
    </cfRule>
  </conditionalFormatting>
  <conditionalFormatting sqref="F3:G3">
    <cfRule type="expression" dxfId="52" priority="4">
      <formula>DAY(F3)&gt;8</formula>
    </cfRule>
  </conditionalFormatting>
  <conditionalFormatting sqref="D3">
    <cfRule type="expression" dxfId="51" priority="3">
      <formula>DAY(D3)&gt;8</formula>
    </cfRule>
  </conditionalFormatting>
  <conditionalFormatting sqref="C3">
    <cfRule type="expression" dxfId="50" priority="2">
      <formula>DAY(C3)&gt;8</formula>
    </cfRule>
  </conditionalFormatting>
  <conditionalFormatting sqref="B3">
    <cfRule type="expression" dxfId="49" priority="1">
      <formula>DAY(B3)&gt;8</formula>
    </cfRule>
  </conditionalFormatting>
  <dataValidations xWindow="208" yWindow="410" count="9">
    <dataValidation allowBlank="1" showInputMessage="1" showErrorMessage="1" prompt="This row &amp; rows 6, 8, 10, 12, &amp; 14 are cells for entering daily notes related to the calendar day in the cell above" sqref="B4" xr:uid="{00000000-0002-0000-0200-000000000000}"/>
    <dataValidation allowBlank="1" showInputMessage="1" showErrorMessage="1" prompt="Enter Notes in this cell" sqref="E13:H14" xr:uid="{00000000-0002-0000-0200-000001000000}"/>
    <dataValidation allowBlank="1" showInputMessage="1" showErrorMessage="1" prompt="Enter Notes in the cell at right" sqref="D13:D14" xr:uid="{00000000-0002-0000-0200-000002000000}"/>
    <dataValidation allowBlank="1" showInputMessage="1" showErrorMessage="1" prompt="March month calendar" sqref="A1" xr:uid="{00000000-0002-0000-0200-000003000000}"/>
    <dataValidation allowBlank="1" showInputMessage="1" showErrorMessage="1" prompt="This row contains the weekday names for this calendar. This cell contains the starting day of the week. To change the starting day, enter a new weekday in cell K4 of the January worksheet" sqref="B2" xr:uid="{00000000-0002-0000-0200-000005000000}"/>
    <dataValidation allowBlank="1" showInputMessage="1" showErrorMessage="1" prompt="This row &amp; rows 5, 7, 9, 11 &amp; 13 contain calendar days of the week. If this cell doesn’t contain the number 1, then it is a day from the previous month. Enter notes in cell E13" sqref="B3" xr:uid="{00000000-0002-0000-0200-000006000000}"/>
    <dataValidation allowBlank="1" showErrorMessage="1" prompt="The year in this cell is automatically updated based on the year entered in January worksheet. Calendar below has dates for previous and next month with lighter font shade" sqref="B1" xr:uid="{00000000-0002-0000-0200-000007000000}"/>
    <dataValidation allowBlank="1" showInputMessage="1" showErrorMessage="1" prompt="Automatically determined weekday" sqref="C2:H2" xr:uid="{00000000-0002-0000-0200-000008000000}"/>
    <dataValidation allowBlank="1" showInputMessage="1" showErrorMessage="1" prompt="The year in this cell is automatically updated. Select another year in cell K3 of the January worksheet to change the year" sqref="C1" xr:uid="{C1995E01-AAE3-4041-A81C-0B13ED717A16}"/>
  </dataValidations>
  <printOptions horizontalCentered="1" verticalCentered="1"/>
  <pageMargins left="0.7" right="0.7" top="0.75" bottom="0.75" header="0.3" footer="0.3"/>
  <pageSetup scale="89" orientation="landscape" r:id="rId1"/>
  <headerFooter differentFirst="1">
    <oddFooter>Page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4"/>
    <pageSetUpPr fitToPage="1"/>
  </sheetPr>
  <dimension ref="A1:H14"/>
  <sheetViews>
    <sheetView showGridLines="0" zoomScale="90" zoomScaleNormal="90" workbookViewId="0"/>
  </sheetViews>
  <sheetFormatPr defaultColWidth="8.92578125" defaultRowHeight="14"/>
  <cols>
    <col min="1" max="1" width="2.78515625" customWidth="1"/>
    <col min="2" max="2" width="18.42578125" customWidth="1"/>
    <col min="3" max="8" width="17.78515625" customWidth="1"/>
    <col min="9" max="9" width="2.78515625" customWidth="1"/>
    <col min="10" max="10" width="10.640625" customWidth="1"/>
  </cols>
  <sheetData>
    <row r="1" spans="1:8" ht="59.25" customHeight="1">
      <c r="A1" s="8"/>
      <c r="B1" s="35" t="str">
        <f>"April "&amp;CalendarYear</f>
        <v>April 2021</v>
      </c>
      <c r="C1" s="20"/>
      <c r="D1" s="20"/>
      <c r="E1" s="21"/>
      <c r="F1" s="21"/>
      <c r="G1" s="21"/>
      <c r="H1" s="36"/>
    </row>
    <row r="2" spans="1:8" ht="21.75" customHeight="1">
      <c r="A2" s="8"/>
      <c r="B2" s="9" t="str">
        <f>IF(WeekStart="SUNDAY", "SUNDAY","MONDAY")</f>
        <v>SUNDAY</v>
      </c>
      <c r="C2" s="9" t="str">
        <f t="shared" ref="C2:H2" si="0">UPPER(TEXT(C3,"dddd"))</f>
        <v>MONDAY</v>
      </c>
      <c r="D2" s="9" t="str">
        <f t="shared" si="0"/>
        <v>TUESDAY</v>
      </c>
      <c r="E2" s="9" t="str">
        <f t="shared" si="0"/>
        <v>WEDNESDAY</v>
      </c>
      <c r="F2" s="9" t="str">
        <f t="shared" si="0"/>
        <v>THURSDAY</v>
      </c>
      <c r="G2" s="9" t="str">
        <f t="shared" si="0"/>
        <v>FRIDAY</v>
      </c>
      <c r="H2" s="9" t="str">
        <f t="shared" si="0"/>
        <v>SATURDAY</v>
      </c>
    </row>
    <row r="3" spans="1:8" ht="19.5" customHeight="1">
      <c r="A3" s="8"/>
      <c r="B3" s="15">
        <f t="array" ref="B3:H3">DaysAndWeeks+DATE(CalendarYear,4,1)-WEEKDAY(DATE(CalendarYear,4,1),(WeekStart="Monday")+1)+1</f>
        <v>44283</v>
      </c>
      <c r="C3" s="15">
        <v>44284</v>
      </c>
      <c r="D3" s="15">
        <v>44285</v>
      </c>
      <c r="E3" s="15">
        <v>44286</v>
      </c>
      <c r="F3" s="15">
        <v>44287</v>
      </c>
      <c r="G3" s="15">
        <v>44288</v>
      </c>
      <c r="H3" s="15">
        <v>44289</v>
      </c>
    </row>
    <row r="4" spans="1:8" ht="57.9" customHeight="1">
      <c r="A4" s="8"/>
      <c r="B4" s="15"/>
      <c r="C4" s="15"/>
      <c r="D4" s="15"/>
      <c r="E4" s="15"/>
      <c r="F4" s="15"/>
      <c r="G4" s="15"/>
      <c r="H4" s="15"/>
    </row>
    <row r="5" spans="1:8" ht="19.5" customHeight="1">
      <c r="A5" s="8"/>
      <c r="B5" s="13">
        <f t="array" ref="B5:H5">DaysAndWeeks+DATE(CalendarYear,4,1)-WEEKDAY(DATE(CalendarYear,4,1),(WeekStart="Monday")+1)+8</f>
        <v>44290</v>
      </c>
      <c r="C5" s="13">
        <v>44291</v>
      </c>
      <c r="D5" s="13">
        <v>44292</v>
      </c>
      <c r="E5" s="13">
        <v>44293</v>
      </c>
      <c r="F5" s="13">
        <v>44294</v>
      </c>
      <c r="G5" s="13">
        <v>44295</v>
      </c>
      <c r="H5" s="13">
        <v>44296</v>
      </c>
    </row>
    <row r="6" spans="1:8" ht="57.9" customHeight="1">
      <c r="A6" s="8"/>
      <c r="B6" s="13"/>
      <c r="C6" s="13"/>
      <c r="D6" s="13"/>
      <c r="E6" s="13"/>
      <c r="F6" s="13"/>
      <c r="G6" s="13"/>
      <c r="H6" s="13"/>
    </row>
    <row r="7" spans="1:8" ht="19.5" customHeight="1">
      <c r="A7" s="8"/>
      <c r="B7" s="15">
        <f t="array" ref="B7:H7">DaysAndWeeks+DATE(CalendarYear,4,1)-WEEKDAY(DATE(CalendarYear,4,1),(WeekStart="Monday")+1)+15</f>
        <v>44297</v>
      </c>
      <c r="C7" s="15">
        <v>44298</v>
      </c>
      <c r="D7" s="15">
        <v>44299</v>
      </c>
      <c r="E7" s="15">
        <v>44300</v>
      </c>
      <c r="F7" s="15">
        <v>44301</v>
      </c>
      <c r="G7" s="15">
        <v>44302</v>
      </c>
      <c r="H7" s="15">
        <v>44303</v>
      </c>
    </row>
    <row r="8" spans="1:8" ht="57.9" customHeight="1">
      <c r="A8" s="8"/>
      <c r="B8" s="15"/>
      <c r="C8" s="15"/>
      <c r="D8" s="15"/>
      <c r="E8" s="15"/>
      <c r="F8" s="15"/>
      <c r="G8" s="15"/>
      <c r="H8" s="15"/>
    </row>
    <row r="9" spans="1:8" ht="19.5" customHeight="1">
      <c r="A9" s="8"/>
      <c r="B9" s="13">
        <f t="array" ref="B9:H9">DaysAndWeeks+DATE(CalendarYear,4,1)-WEEKDAY(DATE(CalendarYear,4,1),(WeekStart="Monday")+1)+22</f>
        <v>44304</v>
      </c>
      <c r="C9" s="13">
        <v>44305</v>
      </c>
      <c r="D9" s="13">
        <v>44306</v>
      </c>
      <c r="E9" s="13">
        <v>44307</v>
      </c>
      <c r="F9" s="13">
        <v>44308</v>
      </c>
      <c r="G9" s="13">
        <v>44309</v>
      </c>
      <c r="H9" s="13">
        <v>44310</v>
      </c>
    </row>
    <row r="10" spans="1:8" ht="57.9" customHeight="1">
      <c r="A10" s="8"/>
      <c r="B10" s="13"/>
      <c r="C10" s="13"/>
      <c r="D10" s="13"/>
      <c r="E10" s="13"/>
      <c r="F10" s="13"/>
      <c r="G10" s="13"/>
      <c r="H10" s="13"/>
    </row>
    <row r="11" spans="1:8" ht="19.5" customHeight="1">
      <c r="A11" s="8"/>
      <c r="B11" s="15">
        <f t="array" ref="B11:H11">DaysAndWeeks+DATE(CalendarYear,4,1)-WEEKDAY(DATE(CalendarYear,4,1),(WeekStart="Monday")+1)+29</f>
        <v>44311</v>
      </c>
      <c r="C11" s="15">
        <v>44312</v>
      </c>
      <c r="D11" s="15">
        <v>44313</v>
      </c>
      <c r="E11" s="15">
        <v>44314</v>
      </c>
      <c r="F11" s="15">
        <v>44315</v>
      </c>
      <c r="G11" s="15">
        <v>44316</v>
      </c>
      <c r="H11" s="15">
        <v>44317</v>
      </c>
    </row>
    <row r="12" spans="1:8" ht="57.9" customHeight="1">
      <c r="A12" s="8"/>
      <c r="B12" s="15"/>
      <c r="C12" s="15"/>
      <c r="D12" s="15"/>
      <c r="E12" s="15"/>
      <c r="F12" s="15"/>
      <c r="G12" s="15"/>
      <c r="H12" s="15"/>
    </row>
    <row r="13" spans="1:8" ht="19.5" customHeight="1">
      <c r="A13" s="8"/>
      <c r="B13" s="13">
        <f t="array" ref="B13:C13">DaysAndWeeks+DATE(CalendarYear,4,1)-WEEKDAY(DATE(CalendarYear,4,1),(WeekStart="Monday")+1)+36</f>
        <v>44318</v>
      </c>
      <c r="C13" s="13">
        <v>44319</v>
      </c>
      <c r="D13" s="11" t="s">
        <v>1</v>
      </c>
      <c r="E13" s="73"/>
      <c r="F13" s="73"/>
      <c r="G13" s="73"/>
      <c r="H13" s="74"/>
    </row>
    <row r="14" spans="1:8" ht="57.9" customHeight="1">
      <c r="A14" s="8"/>
      <c r="B14" s="13"/>
      <c r="C14" s="13"/>
      <c r="D14" s="12"/>
      <c r="E14" s="75"/>
      <c r="F14" s="75"/>
      <c r="G14" s="75"/>
      <c r="H14" s="76"/>
    </row>
  </sheetData>
  <mergeCells count="1">
    <mergeCell ref="E13:H14"/>
  </mergeCells>
  <conditionalFormatting sqref="B11:H11 B13:C13">
    <cfRule type="expression" dxfId="48" priority="4">
      <formula>AND(DAY(B11)&gt;=1,DAY(B11)&lt;=15)</formula>
    </cfRule>
  </conditionalFormatting>
  <conditionalFormatting sqref="B3:G3">
    <cfRule type="expression" dxfId="47" priority="3">
      <formula>DAY(B3)&gt;8</formula>
    </cfRule>
  </conditionalFormatting>
  <conditionalFormatting sqref="D13">
    <cfRule type="expression" dxfId="46" priority="1">
      <formula>AND(DAY(D13)&gt;=1,DAY(D13)&lt;=15)</formula>
    </cfRule>
  </conditionalFormatting>
  <dataValidations count="9">
    <dataValidation allowBlank="1" showInputMessage="1" showErrorMessage="1" prompt="Automatically determined weekday" sqref="C2:H2" xr:uid="{00000000-0002-0000-0300-000000000000}"/>
    <dataValidation allowBlank="1" showErrorMessage="1" prompt="The year in this cell is automatically updated based on the year entered in January worksheet. Calendar below has dates for previous and next month with lighter font shade" sqref="B1" xr:uid="{00000000-0002-0000-0300-000001000000}"/>
    <dataValidation allowBlank="1" showInputMessage="1" showErrorMessage="1" prompt="This row &amp; rows 5, 7, 9, 11 &amp; 13 contain calendar days of the week. If this cell doesn’t contain the number 1, then it is a day from the previous month. Enter notes in cell E13" sqref="B3" xr:uid="{00000000-0002-0000-0300-000002000000}"/>
    <dataValidation allowBlank="1" showInputMessage="1" showErrorMessage="1" prompt="This row contains the weekday names for this calendar. This cell contains the starting day of the week. To change the starting day, enter a new weekday in cell K4 of the January worksheet" sqref="B2" xr:uid="{00000000-0002-0000-0300-000003000000}"/>
    <dataValidation allowBlank="1" showInputMessage="1" showErrorMessage="1" prompt="April month calendar" sqref="A1" xr:uid="{00000000-0002-0000-0300-000005000000}"/>
    <dataValidation allowBlank="1" showInputMessage="1" showErrorMessage="1" prompt="Enter Notes in the cell at right" sqref="D13:D14" xr:uid="{00000000-0002-0000-0300-000006000000}"/>
    <dataValidation allowBlank="1" showInputMessage="1" showErrorMessage="1" prompt="Enter Notes in this cell" sqref="E13:H14" xr:uid="{00000000-0002-0000-0300-000007000000}"/>
    <dataValidation allowBlank="1" showInputMessage="1" showErrorMessage="1" prompt="This row &amp; rows 6, 8, 10, 12, &amp; 14 are cells for entering daily notes related to the calendar day in the cell above" sqref="B4" xr:uid="{00000000-0002-0000-0300-000008000000}"/>
    <dataValidation allowBlank="1" showInputMessage="1" showErrorMessage="1" prompt="The year in this cell is automatically updated. Select another year in cell K3 of the January worksheet to change the year" sqref="C1" xr:uid="{D16B5673-0252-4E4D-BE2B-2E1EE12D2911}"/>
  </dataValidations>
  <printOptions horizontalCentered="1" verticalCentered="1"/>
  <pageMargins left="0.7" right="0.7" top="0.75" bottom="0.75" header="0.3" footer="0.3"/>
  <pageSetup scale="89" orientation="landscape" r:id="rId1"/>
  <headerFooter differentFirst="1">
    <oddFooter>Page &amp;P of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5"/>
    <pageSetUpPr fitToPage="1"/>
  </sheetPr>
  <dimension ref="A1:H14"/>
  <sheetViews>
    <sheetView showGridLines="0" zoomScale="90" zoomScaleNormal="90" workbookViewId="0"/>
  </sheetViews>
  <sheetFormatPr defaultColWidth="8.92578125" defaultRowHeight="14"/>
  <cols>
    <col min="1" max="1" width="2.78515625" customWidth="1"/>
    <col min="2" max="2" width="18.42578125" customWidth="1"/>
    <col min="3" max="8" width="17.78515625" customWidth="1"/>
    <col min="9" max="9" width="2.78515625" customWidth="1"/>
    <col min="10" max="10" width="10.640625" customWidth="1"/>
  </cols>
  <sheetData>
    <row r="1" spans="1:8" ht="59.25" customHeight="1">
      <c r="A1" s="8"/>
      <c r="B1" s="41" t="str">
        <f>"May "&amp;CalendarYear</f>
        <v>May 2021</v>
      </c>
      <c r="C1" s="42"/>
      <c r="D1" s="42"/>
      <c r="E1" s="43"/>
      <c r="F1" s="43"/>
      <c r="G1" s="43"/>
      <c r="H1" s="44"/>
    </row>
    <row r="2" spans="1:8" ht="21.75" customHeight="1">
      <c r="A2" s="8"/>
      <c r="B2" s="9" t="str">
        <f>IF(WeekStart="SUNDAY", "SUNDAY","MONDAY")</f>
        <v>SUNDAY</v>
      </c>
      <c r="C2" s="9" t="str">
        <f t="shared" ref="C2:H2" si="0">UPPER(TEXT(C3,"dddd"))</f>
        <v>MONDAY</v>
      </c>
      <c r="D2" s="9" t="str">
        <f t="shared" si="0"/>
        <v>TUESDAY</v>
      </c>
      <c r="E2" s="9" t="str">
        <f t="shared" si="0"/>
        <v>WEDNESDAY</v>
      </c>
      <c r="F2" s="9" t="str">
        <f t="shared" si="0"/>
        <v>THURSDAY</v>
      </c>
      <c r="G2" s="9" t="str">
        <f t="shared" si="0"/>
        <v>FRIDAY</v>
      </c>
      <c r="H2" s="9" t="str">
        <f t="shared" si="0"/>
        <v>SATURDAY</v>
      </c>
    </row>
    <row r="3" spans="1:8" ht="19.5" customHeight="1">
      <c r="A3" s="8"/>
      <c r="B3" s="15">
        <f t="array" ref="B3:H3">DaysAndWeeks+DATE(CalendarYear,5,1)-WEEKDAY(DATE(CalendarYear,5,1),(WeekStart="Monday")+1)+1</f>
        <v>44311</v>
      </c>
      <c r="C3" s="15">
        <v>44312</v>
      </c>
      <c r="D3" s="15">
        <v>44313</v>
      </c>
      <c r="E3" s="15">
        <v>44314</v>
      </c>
      <c r="F3" s="15">
        <v>44315</v>
      </c>
      <c r="G3" s="15">
        <v>44316</v>
      </c>
      <c r="H3" s="15">
        <v>44317</v>
      </c>
    </row>
    <row r="4" spans="1:8" ht="57.9" customHeight="1">
      <c r="A4" s="8"/>
      <c r="B4" s="15"/>
      <c r="C4" s="15"/>
      <c r="D4" s="15"/>
      <c r="E4" s="15"/>
      <c r="F4" s="15"/>
      <c r="G4" s="15"/>
      <c r="H4" s="15"/>
    </row>
    <row r="5" spans="1:8" ht="19.5" customHeight="1">
      <c r="A5" s="8"/>
      <c r="B5" s="13">
        <f t="array" ref="B5:H5">DaysAndWeeks+DATE(CalendarYear,5,1)-WEEKDAY(DATE(CalendarYear,5,1),(WeekStart="Monday")+1)+8</f>
        <v>44318</v>
      </c>
      <c r="C5" s="13">
        <v>44319</v>
      </c>
      <c r="D5" s="13">
        <v>44320</v>
      </c>
      <c r="E5" s="13">
        <v>44321</v>
      </c>
      <c r="F5" s="13">
        <v>44322</v>
      </c>
      <c r="G5" s="13">
        <v>44323</v>
      </c>
      <c r="H5" s="13">
        <v>44324</v>
      </c>
    </row>
    <row r="6" spans="1:8" ht="57.9" customHeight="1">
      <c r="A6" s="8"/>
      <c r="B6" s="13"/>
      <c r="C6" s="13"/>
      <c r="D6" s="13"/>
      <c r="E6" s="13"/>
      <c r="F6" s="13"/>
      <c r="G6" s="13"/>
      <c r="H6" s="13"/>
    </row>
    <row r="7" spans="1:8" ht="19.5" customHeight="1">
      <c r="A7" s="8"/>
      <c r="B7" s="15">
        <f t="array" ref="B7:H7">DaysAndWeeks+DATE(CalendarYear,5,1)-WEEKDAY(DATE(CalendarYear,5,1),(WeekStart="Monday")+1)+15</f>
        <v>44325</v>
      </c>
      <c r="C7" s="15">
        <v>44326</v>
      </c>
      <c r="D7" s="15">
        <v>44327</v>
      </c>
      <c r="E7" s="15">
        <v>44328</v>
      </c>
      <c r="F7" s="15">
        <v>44329</v>
      </c>
      <c r="G7" s="15">
        <v>44330</v>
      </c>
      <c r="H7" s="15">
        <v>44331</v>
      </c>
    </row>
    <row r="8" spans="1:8" ht="57.9" customHeight="1">
      <c r="A8" s="8"/>
      <c r="B8" s="15"/>
      <c r="C8" s="15"/>
      <c r="D8" s="15"/>
      <c r="E8" s="15"/>
      <c r="F8" s="15"/>
      <c r="G8" s="15"/>
      <c r="H8" s="15"/>
    </row>
    <row r="9" spans="1:8" ht="19.5" customHeight="1">
      <c r="A9" s="8"/>
      <c r="B9" s="13">
        <f t="array" ref="B9:H9">DaysAndWeeks+DATE(CalendarYear,5,1)-WEEKDAY(DATE(CalendarYear,5,1),(WeekStart="Monday")+1)+22</f>
        <v>44332</v>
      </c>
      <c r="C9" s="13">
        <v>44333</v>
      </c>
      <c r="D9" s="13">
        <v>44334</v>
      </c>
      <c r="E9" s="13">
        <v>44335</v>
      </c>
      <c r="F9" s="13">
        <v>44336</v>
      </c>
      <c r="G9" s="13">
        <v>44337</v>
      </c>
      <c r="H9" s="13">
        <v>44338</v>
      </c>
    </row>
    <row r="10" spans="1:8" ht="57.9" customHeight="1">
      <c r="A10" s="8"/>
      <c r="B10" s="13"/>
      <c r="C10" s="13"/>
      <c r="D10" s="13"/>
      <c r="E10" s="13"/>
      <c r="F10" s="13"/>
      <c r="G10" s="13"/>
      <c r="H10" s="13"/>
    </row>
    <row r="11" spans="1:8" ht="19.5" customHeight="1">
      <c r="A11" s="8"/>
      <c r="B11" s="15">
        <f t="array" ref="B11:H11">DaysAndWeeks+DATE(CalendarYear,5,1)-WEEKDAY(DATE(CalendarYear,5,1),(WeekStart="Monday")+1)+29</f>
        <v>44339</v>
      </c>
      <c r="C11" s="15">
        <v>44340</v>
      </c>
      <c r="D11" s="15">
        <v>44341</v>
      </c>
      <c r="E11" s="15">
        <v>44342</v>
      </c>
      <c r="F11" s="15">
        <v>44343</v>
      </c>
      <c r="G11" s="15">
        <v>44344</v>
      </c>
      <c r="H11" s="15">
        <v>44345</v>
      </c>
    </row>
    <row r="12" spans="1:8" ht="57.9" customHeight="1">
      <c r="A12" s="8"/>
      <c r="B12" s="15"/>
      <c r="C12" s="15"/>
      <c r="D12" s="15"/>
      <c r="E12" s="15"/>
      <c r="F12" s="15"/>
      <c r="G12" s="15"/>
      <c r="H12" s="15"/>
    </row>
    <row r="13" spans="1:8" ht="19.5" customHeight="1">
      <c r="A13" s="8"/>
      <c r="B13" s="13">
        <f t="array" ref="B13:C13">DaysAndWeeks+DATE(CalendarYear,5,1)-WEEKDAY(DATE(CalendarYear,5,1),(WeekStart="Monday")+1)+36</f>
        <v>44346</v>
      </c>
      <c r="C13" s="13">
        <v>44347</v>
      </c>
      <c r="D13" s="11" t="s">
        <v>1</v>
      </c>
      <c r="E13" s="73"/>
      <c r="F13" s="73"/>
      <c r="G13" s="73"/>
      <c r="H13" s="74"/>
    </row>
    <row r="14" spans="1:8" ht="57.9" customHeight="1">
      <c r="A14" s="8"/>
      <c r="B14" s="13"/>
      <c r="C14" s="13"/>
      <c r="D14" s="12"/>
      <c r="E14" s="75"/>
      <c r="F14" s="75"/>
      <c r="G14" s="75"/>
      <c r="H14" s="76"/>
    </row>
  </sheetData>
  <mergeCells count="1">
    <mergeCell ref="E13:H14"/>
  </mergeCells>
  <conditionalFormatting sqref="B11:H11 B13:C13">
    <cfRule type="expression" dxfId="45" priority="4">
      <formula>AND(DAY(B11)&gt;=1,DAY(B11)&lt;=15)</formula>
    </cfRule>
  </conditionalFormatting>
  <conditionalFormatting sqref="B3:G3">
    <cfRule type="expression" dxfId="44" priority="3">
      <formula>DAY(B3)&gt;8</formula>
    </cfRule>
  </conditionalFormatting>
  <conditionalFormatting sqref="D13">
    <cfRule type="expression" dxfId="43" priority="1">
      <formula>AND(DAY(D13)&gt;=1,DAY(D13)&lt;=15)</formula>
    </cfRule>
  </conditionalFormatting>
  <dataValidations count="9">
    <dataValidation allowBlank="1" showInputMessage="1" showErrorMessage="1" prompt="Automatically determined weekday" sqref="C2:H2" xr:uid="{00000000-0002-0000-0400-000000000000}"/>
    <dataValidation allowBlank="1" showErrorMessage="1" prompt="The year in this cell is automatically updated based on the year entered in January worksheet. Calendar below has dates for previous and next month with lighter font shade" sqref="B1" xr:uid="{00000000-0002-0000-0400-000001000000}"/>
    <dataValidation allowBlank="1" showInputMessage="1" showErrorMessage="1" prompt="This row &amp; rows 5, 7, 9, 11 &amp; 13 contain calendar days of the week. If this cell doesn’t contain the number 1, then it is a day from the previous month. Enter notes in cell E13" sqref="B3" xr:uid="{00000000-0002-0000-0400-000002000000}"/>
    <dataValidation allowBlank="1" showInputMessage="1" showErrorMessage="1" prompt="This row contains the weekday names for this calendar. This cell contains the starting day of the week. To change the starting day, enter a new weekday in cell K4 of the January worksheet" sqref="B2" xr:uid="{00000000-0002-0000-0400-000003000000}"/>
    <dataValidation allowBlank="1" showInputMessage="1" showErrorMessage="1" prompt="May month calendar" sqref="A1" xr:uid="{00000000-0002-0000-0400-000005000000}"/>
    <dataValidation allowBlank="1" showInputMessage="1" showErrorMessage="1" prompt="Enter Notes in the cell at right" sqref="D13:D14" xr:uid="{00000000-0002-0000-0400-000006000000}"/>
    <dataValidation allowBlank="1" showInputMessage="1" showErrorMessage="1" prompt="Enter Notes in this cell" sqref="E13:H14" xr:uid="{00000000-0002-0000-0400-000007000000}"/>
    <dataValidation allowBlank="1" showInputMessage="1" showErrorMessage="1" prompt="This row &amp; rows 6, 8, 10, 12, &amp; 14 are cells for entering daily notes related to the calendar day in the cell above" sqref="B4" xr:uid="{00000000-0002-0000-0400-000008000000}"/>
    <dataValidation allowBlank="1" showInputMessage="1" showErrorMessage="1" prompt="The year in this cell is automatically updated. Select another year in cell K3 of the January worksheet to change the year" sqref="C1" xr:uid="{ABE90B0D-7A98-427F-982B-03C8A65C5CD7}"/>
  </dataValidations>
  <printOptions horizontalCentered="1" verticalCentered="1"/>
  <pageMargins left="0.7" right="0.7" top="0.75" bottom="0.75" header="0.3" footer="0.3"/>
  <pageSetup scale="89" orientation="landscape" r:id="rId1"/>
  <headerFooter differentFirst="1">
    <oddFooter>Page &amp;P of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theme="7" tint="0.59999389629810485"/>
    <pageSetUpPr fitToPage="1"/>
  </sheetPr>
  <dimension ref="A1:H14"/>
  <sheetViews>
    <sheetView showGridLines="0" zoomScale="90" zoomScaleNormal="90" workbookViewId="0"/>
  </sheetViews>
  <sheetFormatPr defaultColWidth="8.92578125" defaultRowHeight="14"/>
  <cols>
    <col min="1" max="1" width="2.78515625" customWidth="1"/>
    <col min="2" max="2" width="18.42578125" customWidth="1"/>
    <col min="3" max="8" width="17.78515625" customWidth="1"/>
    <col min="9" max="9" width="2.78515625" customWidth="1"/>
    <col min="10" max="10" width="10.640625" customWidth="1"/>
  </cols>
  <sheetData>
    <row r="1" spans="1:8" ht="59.25" customHeight="1">
      <c r="A1" s="8"/>
      <c r="B1" s="27" t="str">
        <f>"June "&amp;CalendarYear</f>
        <v>June 2021</v>
      </c>
      <c r="C1" s="28"/>
      <c r="D1" s="28"/>
      <c r="E1" s="29"/>
      <c r="F1" s="29"/>
      <c r="G1" s="29"/>
      <c r="H1" s="30"/>
    </row>
    <row r="2" spans="1:8" ht="21.75" customHeight="1">
      <c r="A2" s="8"/>
      <c r="B2" s="9" t="str">
        <f>IF(WeekStart="SUNDAY", "SUNDAY","MONDAY")</f>
        <v>SUNDAY</v>
      </c>
      <c r="C2" s="9" t="str">
        <f t="shared" ref="C2:H2" si="0">UPPER(TEXT(C3,"dddd"))</f>
        <v>MONDAY</v>
      </c>
      <c r="D2" s="9" t="str">
        <f t="shared" si="0"/>
        <v>TUESDAY</v>
      </c>
      <c r="E2" s="9" t="str">
        <f t="shared" si="0"/>
        <v>WEDNESDAY</v>
      </c>
      <c r="F2" s="9" t="str">
        <f t="shared" si="0"/>
        <v>THURSDAY</v>
      </c>
      <c r="G2" s="9" t="str">
        <f t="shared" si="0"/>
        <v>FRIDAY</v>
      </c>
      <c r="H2" s="9" t="str">
        <f t="shared" si="0"/>
        <v>SATURDAY</v>
      </c>
    </row>
    <row r="3" spans="1:8" ht="19.5" customHeight="1">
      <c r="A3" s="8"/>
      <c r="B3" s="15">
        <f t="array" ref="B3:H3">DaysAndWeeks+DATE(CalendarYear,6,1)-WEEKDAY(DATE(CalendarYear,6,1),(WeekStart="Monday")+1)+1</f>
        <v>44346</v>
      </c>
      <c r="C3" s="15">
        <v>44347</v>
      </c>
      <c r="D3" s="15">
        <v>44348</v>
      </c>
      <c r="E3" s="15">
        <v>44349</v>
      </c>
      <c r="F3" s="15">
        <v>44350</v>
      </c>
      <c r="G3" s="15">
        <v>44351</v>
      </c>
      <c r="H3" s="15">
        <v>44352</v>
      </c>
    </row>
    <row r="4" spans="1:8" ht="57.9" customHeight="1">
      <c r="A4" s="8"/>
      <c r="B4" s="15"/>
      <c r="C4" s="15"/>
      <c r="D4" s="15"/>
      <c r="E4" s="15"/>
      <c r="F4" s="15"/>
      <c r="G4" s="15"/>
      <c r="H4" s="15"/>
    </row>
    <row r="5" spans="1:8" ht="19.5" customHeight="1">
      <c r="A5" s="8"/>
      <c r="B5" s="13">
        <f t="array" ref="B5:H5">DaysAndWeeks+DATE(CalendarYear,6,1)-WEEKDAY(DATE(CalendarYear,6,1),(WeekStart="Monday")+1)+8</f>
        <v>44353</v>
      </c>
      <c r="C5" s="13">
        <v>44354</v>
      </c>
      <c r="D5" s="13">
        <v>44355</v>
      </c>
      <c r="E5" s="13">
        <v>44356</v>
      </c>
      <c r="F5" s="13">
        <v>44357</v>
      </c>
      <c r="G5" s="13">
        <v>44358</v>
      </c>
      <c r="H5" s="13">
        <v>44359</v>
      </c>
    </row>
    <row r="6" spans="1:8" ht="57.9" customHeight="1">
      <c r="A6" s="8"/>
      <c r="B6" s="13"/>
      <c r="C6" s="13"/>
      <c r="D6" s="13"/>
      <c r="E6" s="13"/>
      <c r="F6" s="13"/>
      <c r="G6" s="13"/>
      <c r="H6" s="13"/>
    </row>
    <row r="7" spans="1:8" ht="19.5" customHeight="1">
      <c r="A7" s="8"/>
      <c r="B7" s="15">
        <f t="array" ref="B7:H7">DaysAndWeeks+DATE(CalendarYear,6,1)-WEEKDAY(DATE(CalendarYear,6,1),(WeekStart="Monday")+1)+15</f>
        <v>44360</v>
      </c>
      <c r="C7" s="15">
        <v>44361</v>
      </c>
      <c r="D7" s="15">
        <v>44362</v>
      </c>
      <c r="E7" s="15">
        <v>44363</v>
      </c>
      <c r="F7" s="15">
        <v>44364</v>
      </c>
      <c r="G7" s="15">
        <v>44365</v>
      </c>
      <c r="H7" s="15">
        <v>44366</v>
      </c>
    </row>
    <row r="8" spans="1:8" ht="57.9" customHeight="1">
      <c r="A8" s="8"/>
      <c r="B8" s="15"/>
      <c r="C8" s="15"/>
      <c r="D8" s="15"/>
      <c r="E8" s="15"/>
      <c r="F8" s="15"/>
      <c r="G8" s="15"/>
      <c r="H8" s="15"/>
    </row>
    <row r="9" spans="1:8" ht="19.5" customHeight="1">
      <c r="A9" s="8"/>
      <c r="B9" s="13">
        <f t="array" ref="B9:H9">DaysAndWeeks+DATE(CalendarYear,6,1)-WEEKDAY(DATE(CalendarYear,6,1),(WeekStart="Monday")+1)+22</f>
        <v>44367</v>
      </c>
      <c r="C9" s="13">
        <v>44368</v>
      </c>
      <c r="D9" s="13">
        <v>44369</v>
      </c>
      <c r="E9" s="13">
        <v>44370</v>
      </c>
      <c r="F9" s="13">
        <v>44371</v>
      </c>
      <c r="G9" s="13">
        <v>44372</v>
      </c>
      <c r="H9" s="13">
        <v>44373</v>
      </c>
    </row>
    <row r="10" spans="1:8" ht="57.9" customHeight="1">
      <c r="A10" s="8"/>
      <c r="B10" s="13"/>
      <c r="C10" s="13"/>
      <c r="D10" s="13"/>
      <c r="E10" s="13"/>
      <c r="F10" s="13"/>
      <c r="G10" s="13"/>
      <c r="H10" s="13"/>
    </row>
    <row r="11" spans="1:8" ht="19.5" customHeight="1">
      <c r="A11" s="8"/>
      <c r="B11" s="15">
        <f t="array" ref="B11:H11">DaysAndWeeks+DATE(CalendarYear,6,1)-WEEKDAY(DATE(CalendarYear,6,1),(WeekStart="Monday")+1)+29</f>
        <v>44374</v>
      </c>
      <c r="C11" s="15">
        <v>44375</v>
      </c>
      <c r="D11" s="15">
        <v>44376</v>
      </c>
      <c r="E11" s="15">
        <v>44377</v>
      </c>
      <c r="F11" s="15">
        <v>44378</v>
      </c>
      <c r="G11" s="15">
        <v>44379</v>
      </c>
      <c r="H11" s="15">
        <v>44380</v>
      </c>
    </row>
    <row r="12" spans="1:8" ht="57.9" customHeight="1">
      <c r="A12" s="8"/>
      <c r="B12" s="15"/>
      <c r="C12" s="15"/>
      <c r="D12" s="15"/>
      <c r="E12" s="15"/>
      <c r="F12" s="15"/>
      <c r="G12" s="15"/>
      <c r="H12" s="15"/>
    </row>
    <row r="13" spans="1:8" ht="19.5" customHeight="1">
      <c r="A13" s="8"/>
      <c r="B13" s="13">
        <f t="array" ref="B13:C13">DaysAndWeeks+DATE(CalendarYear,6,1)-WEEKDAY(DATE(CalendarYear,6,1),(WeekStart="Monday")+1)+36</f>
        <v>44381</v>
      </c>
      <c r="C13" s="13">
        <v>44382</v>
      </c>
      <c r="D13" s="11" t="s">
        <v>1</v>
      </c>
      <c r="E13" s="73"/>
      <c r="F13" s="73"/>
      <c r="G13" s="73"/>
      <c r="H13" s="74"/>
    </row>
    <row r="14" spans="1:8" ht="57.9" customHeight="1">
      <c r="A14" s="8"/>
      <c r="B14" s="13"/>
      <c r="C14" s="13"/>
      <c r="D14" s="12"/>
      <c r="E14" s="75"/>
      <c r="F14" s="75"/>
      <c r="G14" s="75"/>
      <c r="H14" s="76"/>
    </row>
  </sheetData>
  <mergeCells count="1">
    <mergeCell ref="E13:H14"/>
  </mergeCells>
  <conditionalFormatting sqref="B11:H11 B13:C13">
    <cfRule type="expression" dxfId="42" priority="4">
      <formula>AND(DAY(B11)&gt;=1,DAY(B11)&lt;=15)</formula>
    </cfRule>
  </conditionalFormatting>
  <conditionalFormatting sqref="B3:G3">
    <cfRule type="expression" dxfId="41" priority="3">
      <formula>DAY(B3)&gt;8</formula>
    </cfRule>
  </conditionalFormatting>
  <conditionalFormatting sqref="D13">
    <cfRule type="expression" dxfId="40" priority="1">
      <formula>AND(DAY(D13)&gt;=1,DAY(D13)&lt;=15)</formula>
    </cfRule>
  </conditionalFormatting>
  <dataValidations count="9">
    <dataValidation allowBlank="1" showInputMessage="1" showErrorMessage="1" prompt="Automatically determined weekday" sqref="C2:H2" xr:uid="{00000000-0002-0000-0500-000000000000}"/>
    <dataValidation allowBlank="1" showErrorMessage="1" prompt="The year in this cell is automatically updated based on the year entered in January worksheet. Calendar below has dates for previous and next month with lighter font shade" sqref="B1" xr:uid="{00000000-0002-0000-0500-000001000000}"/>
    <dataValidation allowBlank="1" showInputMessage="1" showErrorMessage="1" prompt="This row &amp; rows 5, 7, 9, 11 &amp; 13 contain calendar days of the week. If this cell doesn’t contain the number 1, then it is a day from the previous month. Enter notes in cell E13" sqref="B3" xr:uid="{00000000-0002-0000-0500-000002000000}"/>
    <dataValidation allowBlank="1" showInputMessage="1" showErrorMessage="1" prompt="This row contains the weekday names for this calendar. This cell contains the starting day of the week. To change the starting day, enter a new weekday in cell K4 of the January worksheet" sqref="B2" xr:uid="{00000000-0002-0000-0500-000003000000}"/>
    <dataValidation allowBlank="1" showInputMessage="1" showErrorMessage="1" prompt="June month calendar" sqref="A1" xr:uid="{00000000-0002-0000-0500-000005000000}"/>
    <dataValidation allowBlank="1" showInputMessage="1" showErrorMessage="1" prompt="Enter Notes in the cell at right" sqref="D13:D14" xr:uid="{00000000-0002-0000-0500-000006000000}"/>
    <dataValidation allowBlank="1" showInputMessage="1" showErrorMessage="1" prompt="Enter Notes in this cell" sqref="E13:H14" xr:uid="{00000000-0002-0000-0500-000007000000}"/>
    <dataValidation allowBlank="1" showInputMessage="1" showErrorMessage="1" prompt="This row &amp; rows 6, 8, 10, 12, &amp; 14 are cells for entering daily notes related to the calendar day in the cell above" sqref="B4" xr:uid="{00000000-0002-0000-0500-000008000000}"/>
    <dataValidation allowBlank="1" showInputMessage="1" showErrorMessage="1" prompt="The year in this cell is automatically updated. Select another year in cell K3 of the January worksheet to change the year" sqref="C1" xr:uid="{3B5EBA9E-6F2A-4A06-88F5-C22A25660616}"/>
  </dataValidations>
  <printOptions horizontalCentered="1" verticalCentered="1"/>
  <pageMargins left="0.7" right="0.7" top="0.75" bottom="0.75" header="0.3" footer="0.3"/>
  <pageSetup scale="89" orientation="landscape" r:id="rId1"/>
  <headerFooter differentFirst="1">
    <oddFooter>Page &amp;P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rgb="FF7030A0"/>
    <pageSetUpPr fitToPage="1"/>
  </sheetPr>
  <dimension ref="A1:H14"/>
  <sheetViews>
    <sheetView showGridLines="0" topLeftCell="A9" zoomScale="90" zoomScaleNormal="90" workbookViewId="0">
      <selection activeCell="J6" sqref="J6"/>
    </sheetView>
  </sheetViews>
  <sheetFormatPr defaultColWidth="8.92578125" defaultRowHeight="14"/>
  <cols>
    <col min="1" max="1" width="2.78515625" customWidth="1"/>
    <col min="2" max="2" width="18.42578125" customWidth="1"/>
    <col min="3" max="8" width="17.78515625" customWidth="1"/>
    <col min="9" max="9" width="2.78515625" customWidth="1"/>
    <col min="10" max="10" width="10.640625" customWidth="1"/>
  </cols>
  <sheetData>
    <row r="1" spans="1:8" ht="59.25" customHeight="1">
      <c r="A1" s="8"/>
      <c r="B1" s="60" t="str">
        <f>"July "&amp;CalendarYear</f>
        <v>July 2021</v>
      </c>
      <c r="C1" s="46"/>
      <c r="D1" s="46"/>
      <c r="E1" s="47"/>
      <c r="F1" s="47"/>
      <c r="G1" s="47"/>
      <c r="H1" s="48"/>
    </row>
    <row r="2" spans="1:8" ht="21.75" customHeight="1">
      <c r="A2" s="8"/>
      <c r="B2" s="9" t="str">
        <f>IF(WeekStart="SUNDAY", "SUNDAY","MONDAY")</f>
        <v>SUNDAY</v>
      </c>
      <c r="C2" s="9" t="str">
        <f t="shared" ref="C2:H2" si="0">UPPER(TEXT(C3,"dddd"))</f>
        <v>MONDAY</v>
      </c>
      <c r="D2" s="9" t="str">
        <f t="shared" si="0"/>
        <v>TUESDAY</v>
      </c>
      <c r="E2" s="9" t="str">
        <f t="shared" si="0"/>
        <v>WEDNESDAY</v>
      </c>
      <c r="F2" s="9" t="str">
        <f t="shared" si="0"/>
        <v>THURSDAY</v>
      </c>
      <c r="G2" s="9" t="str">
        <f t="shared" si="0"/>
        <v>FRIDAY</v>
      </c>
      <c r="H2" s="9" t="str">
        <f t="shared" si="0"/>
        <v>SATURDAY</v>
      </c>
    </row>
    <row r="3" spans="1:8" ht="19.5" customHeight="1">
      <c r="A3" s="8"/>
      <c r="B3" s="15">
        <f t="array" ref="B3:H3">DaysAndWeeks+DATE(CalendarYear,7,1)-WEEKDAY(DATE(CalendarYear,7,1),(WeekStart="Monday")+1)+1</f>
        <v>44374</v>
      </c>
      <c r="C3" s="15">
        <v>44375</v>
      </c>
      <c r="D3" s="15">
        <v>44376</v>
      </c>
      <c r="E3" s="15">
        <v>44377</v>
      </c>
      <c r="F3" s="15">
        <v>44378</v>
      </c>
      <c r="G3" s="15">
        <v>44379</v>
      </c>
      <c r="H3" s="15">
        <v>44380</v>
      </c>
    </row>
    <row r="4" spans="1:8" ht="57.9" customHeight="1">
      <c r="A4" s="8"/>
      <c r="B4" s="15"/>
      <c r="C4" s="15"/>
      <c r="D4" s="15"/>
      <c r="E4" s="15"/>
      <c r="F4" s="15"/>
      <c r="G4" s="15"/>
      <c r="H4" s="15"/>
    </row>
    <row r="5" spans="1:8" ht="19.5" customHeight="1">
      <c r="A5" s="8"/>
      <c r="B5" s="13">
        <f t="array" ref="B5:H5">DaysAndWeeks+DATE(CalendarYear,7,1)-WEEKDAY(DATE(CalendarYear,7,1),(WeekStart="Monday")+1)+8</f>
        <v>44381</v>
      </c>
      <c r="C5" s="13">
        <v>44382</v>
      </c>
      <c r="D5" s="13">
        <v>44383</v>
      </c>
      <c r="E5" s="13">
        <v>44384</v>
      </c>
      <c r="F5" s="13">
        <v>44385</v>
      </c>
      <c r="G5" s="13">
        <v>44386</v>
      </c>
      <c r="H5" s="13">
        <v>44387</v>
      </c>
    </row>
    <row r="6" spans="1:8" ht="57.9" customHeight="1">
      <c r="A6" s="8"/>
      <c r="B6" s="13"/>
      <c r="C6" s="13"/>
      <c r="D6" s="13"/>
      <c r="E6" s="13"/>
      <c r="F6" s="13"/>
      <c r="G6" s="13"/>
      <c r="H6" s="13"/>
    </row>
    <row r="7" spans="1:8" ht="19.5" customHeight="1">
      <c r="A7" s="8"/>
      <c r="B7" s="15">
        <f t="array" ref="B7:H7">DaysAndWeeks+DATE(CalendarYear,7,1)-WEEKDAY(DATE(CalendarYear,7,1),(WeekStart="Monday")+1)+15</f>
        <v>44388</v>
      </c>
      <c r="C7" s="15">
        <v>44389</v>
      </c>
      <c r="D7" s="15">
        <v>44390</v>
      </c>
      <c r="E7" s="15">
        <v>44391</v>
      </c>
      <c r="F7" s="15">
        <v>44392</v>
      </c>
      <c r="G7" s="15">
        <v>44393</v>
      </c>
      <c r="H7" s="15">
        <v>44394</v>
      </c>
    </row>
    <row r="8" spans="1:8" ht="57.9" customHeight="1">
      <c r="A8" s="8"/>
      <c r="B8" s="15"/>
      <c r="C8" s="15"/>
      <c r="D8" s="15"/>
      <c r="E8" s="15"/>
      <c r="F8" s="54" t="s">
        <v>5</v>
      </c>
      <c r="G8" s="15"/>
      <c r="H8" s="15"/>
    </row>
    <row r="9" spans="1:8" ht="19.5" customHeight="1">
      <c r="A9" s="8"/>
      <c r="B9" s="13">
        <f t="array" ref="B9:H9">DaysAndWeeks+DATE(CalendarYear,7,1)-WEEKDAY(DATE(CalendarYear,7,1),(WeekStart="Monday")+1)+22</f>
        <v>44395</v>
      </c>
      <c r="C9" s="13">
        <v>44396</v>
      </c>
      <c r="D9" s="13">
        <v>44397</v>
      </c>
      <c r="E9" s="13">
        <v>44398</v>
      </c>
      <c r="F9" s="13">
        <v>44399</v>
      </c>
      <c r="G9" s="13">
        <v>44400</v>
      </c>
      <c r="H9" s="13">
        <v>44401</v>
      </c>
    </row>
    <row r="10" spans="1:8" ht="57.9" customHeight="1">
      <c r="A10" s="8"/>
      <c r="B10" s="13"/>
      <c r="C10" s="13"/>
      <c r="D10" s="13"/>
      <c r="E10" s="13"/>
      <c r="F10" s="13"/>
      <c r="G10" s="13"/>
      <c r="H10" s="13"/>
    </row>
    <row r="11" spans="1:8" ht="19.5" customHeight="1">
      <c r="A11" s="8"/>
      <c r="B11" s="15">
        <f t="array" ref="B11:H11">DaysAndWeeks+DATE(CalendarYear,7,1)-WEEKDAY(DATE(CalendarYear,7,1),(WeekStart="Monday")+1)+29</f>
        <v>44402</v>
      </c>
      <c r="C11" s="15">
        <v>44403</v>
      </c>
      <c r="D11" s="15">
        <v>44404</v>
      </c>
      <c r="E11" s="15">
        <v>44405</v>
      </c>
      <c r="F11" s="15">
        <v>44406</v>
      </c>
      <c r="G11" s="15">
        <v>44407</v>
      </c>
      <c r="H11" s="15">
        <v>44408</v>
      </c>
    </row>
    <row r="12" spans="1:8" ht="57.9" customHeight="1">
      <c r="A12" s="8"/>
      <c r="B12" s="78" t="s">
        <v>6</v>
      </c>
      <c r="C12" s="78"/>
      <c r="D12" s="78"/>
      <c r="E12" s="78"/>
      <c r="F12" s="78"/>
      <c r="G12" s="78"/>
      <c r="H12" s="78"/>
    </row>
    <row r="13" spans="1:8" ht="19.5" customHeight="1">
      <c r="A13" s="8"/>
      <c r="B13" s="13">
        <f t="array" ref="B13:C13">DaysAndWeeks+DATE(CalendarYear,7,1)-WEEKDAY(DATE(CalendarYear,7,1),(WeekStart="Monday")+1)+36</f>
        <v>44409</v>
      </c>
      <c r="C13" s="13">
        <v>44410</v>
      </c>
      <c r="D13" s="11" t="s">
        <v>1</v>
      </c>
      <c r="E13" s="73"/>
      <c r="F13" s="73"/>
      <c r="G13" s="73"/>
      <c r="H13" s="74"/>
    </row>
    <row r="14" spans="1:8" ht="57.9" customHeight="1">
      <c r="A14" s="8"/>
      <c r="B14" s="13"/>
      <c r="C14" s="13"/>
      <c r="D14" s="12"/>
      <c r="E14" s="75"/>
      <c r="F14" s="75"/>
      <c r="G14" s="75"/>
      <c r="H14" s="76"/>
    </row>
  </sheetData>
  <dataConsolidate/>
  <mergeCells count="2">
    <mergeCell ref="E13:H14"/>
    <mergeCell ref="B12:H12"/>
  </mergeCells>
  <conditionalFormatting sqref="B11:H11 B13:C13">
    <cfRule type="expression" dxfId="39" priority="4">
      <formula>AND(DAY(B11)&gt;=1,DAY(B11)&lt;=15)</formula>
    </cfRule>
  </conditionalFormatting>
  <conditionalFormatting sqref="B3:G3">
    <cfRule type="expression" dxfId="38" priority="3">
      <formula>DAY(B3)&gt;8</formula>
    </cfRule>
  </conditionalFormatting>
  <conditionalFormatting sqref="D13">
    <cfRule type="expression" dxfId="37" priority="1">
      <formula>AND(DAY(D13)&gt;=1,DAY(D13)&lt;=15)</formula>
    </cfRule>
  </conditionalFormatting>
  <dataValidations count="9">
    <dataValidation allowBlank="1" showInputMessage="1" showErrorMessage="1" prompt="Automatically determined weekday" sqref="C2:H2" xr:uid="{00000000-0002-0000-0600-000000000000}"/>
    <dataValidation allowBlank="1" showErrorMessage="1" prompt="The year in this cell is automatically updated based on the year entered in January worksheet. Calendar below has dates for previous and next month with lighter font shade" sqref="B1" xr:uid="{00000000-0002-0000-0600-000001000000}"/>
    <dataValidation allowBlank="1" showInputMessage="1" showErrorMessage="1" prompt="This row &amp; rows 5, 7, 9, 11 &amp; 13 contain calendar days of the week. If this cell doesn’t contain the number 1, then it is a day from the previous month. Enter notes in cell E13" sqref="B3" xr:uid="{00000000-0002-0000-0600-000002000000}"/>
    <dataValidation allowBlank="1" showInputMessage="1" showErrorMessage="1" prompt="This row contains the weekday names for this calendar. This cell contains the starting day of the week. To change the starting day, enter a new weekday in cell K4 of the January worksheet" sqref="B2" xr:uid="{00000000-0002-0000-0600-000003000000}"/>
    <dataValidation allowBlank="1" showInputMessage="1" showErrorMessage="1" prompt="The year in this cell is automatically updated. Select another year in cell K3 of the January worksheet to change the year" sqref="C1" xr:uid="{00000000-0002-0000-0600-000004000000}"/>
    <dataValidation allowBlank="1" showInputMessage="1" showErrorMessage="1" prompt="July month calendar" sqref="A1" xr:uid="{00000000-0002-0000-0600-000005000000}"/>
    <dataValidation allowBlank="1" showInputMessage="1" showErrorMessage="1" prompt="Enter Notes in the cell at right" sqref="D13:D14" xr:uid="{00000000-0002-0000-0600-000006000000}"/>
    <dataValidation allowBlank="1" showInputMessage="1" showErrorMessage="1" prompt="Enter Notes in this cell" sqref="E13:H14" xr:uid="{00000000-0002-0000-0600-000007000000}"/>
    <dataValidation allowBlank="1" showInputMessage="1" showErrorMessage="1" prompt="This row &amp; rows 6, 8, 10, 12, &amp; 14 are cells for entering daily notes related to the calendar day in the cell above" sqref="B4" xr:uid="{00000000-0002-0000-0600-000008000000}"/>
  </dataValidations>
  <printOptions horizontalCentered="1" verticalCentered="1"/>
  <pageMargins left="0.7" right="0.7" top="0.75" bottom="0.75" header="0.3" footer="0.3"/>
  <pageSetup scale="89" orientation="landscape" r:id="rId1"/>
  <headerFooter differentFirst="1">
    <oddFooter>Page &amp;P of &amp;N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FFC000"/>
    <pageSetUpPr fitToPage="1"/>
  </sheetPr>
  <dimension ref="A1:H14"/>
  <sheetViews>
    <sheetView showGridLines="0" tabSelected="1" topLeftCell="A2" zoomScale="90" zoomScaleNormal="90" workbookViewId="0">
      <selection activeCell="K5" sqref="K5"/>
    </sheetView>
  </sheetViews>
  <sheetFormatPr defaultColWidth="8.92578125" defaultRowHeight="14"/>
  <cols>
    <col min="1" max="1" width="2.78515625" customWidth="1"/>
    <col min="2" max="2" width="18.42578125" customWidth="1"/>
    <col min="3" max="8" width="17.78515625" customWidth="1"/>
    <col min="9" max="9" width="2.78515625" customWidth="1"/>
    <col min="10" max="10" width="10.640625" customWidth="1"/>
  </cols>
  <sheetData>
    <row r="1" spans="1:8" ht="59.25" customHeight="1">
      <c r="A1" s="8"/>
      <c r="B1" s="53" t="str">
        <f>"August "&amp;CalendarYear</f>
        <v>August 2021</v>
      </c>
      <c r="C1" s="49"/>
      <c r="D1" s="49"/>
      <c r="E1" s="50"/>
      <c r="F1" s="50"/>
      <c r="G1" s="50"/>
      <c r="H1" s="51"/>
    </row>
    <row r="2" spans="1:8" ht="21.75" customHeight="1">
      <c r="A2" s="8"/>
      <c r="B2" s="9" t="str">
        <f>IF(WeekStart="SUNDAY", "SUNDAY","MONDAY")</f>
        <v>SUNDAY</v>
      </c>
      <c r="C2" s="9" t="str">
        <f t="shared" ref="C2:H2" si="0">UPPER(TEXT(C3,"dddd"))</f>
        <v>MONDAY</v>
      </c>
      <c r="D2" s="9" t="str">
        <f t="shared" si="0"/>
        <v>TUESDAY</v>
      </c>
      <c r="E2" s="9" t="str">
        <f t="shared" si="0"/>
        <v>WEDNESDAY</v>
      </c>
      <c r="F2" s="9" t="str">
        <f t="shared" si="0"/>
        <v>THURSDAY</v>
      </c>
      <c r="G2" s="9" t="str">
        <f t="shared" si="0"/>
        <v>FRIDAY</v>
      </c>
      <c r="H2" s="9" t="str">
        <f t="shared" si="0"/>
        <v>SATURDAY</v>
      </c>
    </row>
    <row r="3" spans="1:8" ht="19.5" customHeight="1">
      <c r="A3" s="8"/>
      <c r="B3" s="15">
        <f t="array" ref="B3:H3">DaysAndWeeks+DATE(CalendarYear,8,1)-WEEKDAY(DATE(CalendarYear,8,1),(WeekStart="Monday")+1)+1</f>
        <v>44409</v>
      </c>
      <c r="C3" s="15">
        <v>44410</v>
      </c>
      <c r="D3" s="15">
        <v>44411</v>
      </c>
      <c r="E3" s="15">
        <v>44412</v>
      </c>
      <c r="F3" s="15">
        <v>44413</v>
      </c>
      <c r="G3" s="15">
        <v>44414</v>
      </c>
      <c r="H3" s="15">
        <v>44415</v>
      </c>
    </row>
    <row r="4" spans="1:8" ht="57.9" customHeight="1">
      <c r="A4" s="8"/>
      <c r="B4" s="15"/>
      <c r="C4" s="54" t="s">
        <v>7</v>
      </c>
      <c r="D4" s="15"/>
      <c r="E4" s="15"/>
      <c r="F4" s="15"/>
      <c r="G4" s="15"/>
      <c r="H4" s="15"/>
    </row>
    <row r="5" spans="1:8" ht="19.5" customHeight="1">
      <c r="A5" s="8"/>
      <c r="B5" s="55">
        <f t="array" ref="B5:H5">DaysAndWeeks+DATE(CalendarYear,8,1)-WEEKDAY(DATE(CalendarYear,8,1),(WeekStart="Monday")+1)+8</f>
        <v>44416</v>
      </c>
      <c r="C5" s="55">
        <v>44417</v>
      </c>
      <c r="D5" s="55">
        <v>44418</v>
      </c>
      <c r="E5" s="55">
        <v>44419</v>
      </c>
      <c r="F5" s="55">
        <v>44420</v>
      </c>
      <c r="G5" s="55">
        <v>44421</v>
      </c>
      <c r="H5" s="55">
        <v>44422</v>
      </c>
    </row>
    <row r="6" spans="1:8" ht="57.9" customHeight="1">
      <c r="A6" s="8"/>
      <c r="B6" s="57" t="s">
        <v>29</v>
      </c>
      <c r="C6" s="56"/>
      <c r="D6" s="56"/>
      <c r="E6" s="56"/>
      <c r="F6" s="56"/>
      <c r="G6" s="56"/>
      <c r="H6" s="56"/>
    </row>
    <row r="7" spans="1:8" ht="19.5" customHeight="1">
      <c r="A7" s="8"/>
      <c r="B7" s="15">
        <f t="array" ref="B7:H7">DaysAndWeeks+DATE(CalendarYear,8,1)-WEEKDAY(DATE(CalendarYear,8,1),(WeekStart="Monday")+1)+15</f>
        <v>44423</v>
      </c>
      <c r="C7" s="15">
        <v>44424</v>
      </c>
      <c r="D7" s="15">
        <v>44425</v>
      </c>
      <c r="E7" s="15">
        <v>44426</v>
      </c>
      <c r="F7" s="15">
        <v>44427</v>
      </c>
      <c r="G7" s="15">
        <v>44428</v>
      </c>
      <c r="H7" s="15">
        <v>44429</v>
      </c>
    </row>
    <row r="8" spans="1:8" ht="57.9" customHeight="1">
      <c r="A8" s="8"/>
      <c r="B8" s="15"/>
      <c r="C8" s="15"/>
      <c r="D8" s="15"/>
      <c r="E8" s="15"/>
      <c r="F8" s="15"/>
      <c r="G8" s="15"/>
      <c r="H8" s="15"/>
    </row>
    <row r="9" spans="1:8" ht="19.5" customHeight="1">
      <c r="A9" s="8"/>
      <c r="B9" s="13">
        <f t="array" ref="B9:H9">DaysAndWeeks+DATE(CalendarYear,8,1)-WEEKDAY(DATE(CalendarYear,8,1),(WeekStart="Monday")+1)+22</f>
        <v>44430</v>
      </c>
      <c r="C9" s="13">
        <v>44431</v>
      </c>
      <c r="D9" s="13">
        <v>44432</v>
      </c>
      <c r="E9" s="13">
        <v>44433</v>
      </c>
      <c r="F9" s="13">
        <v>44434</v>
      </c>
      <c r="G9" s="13">
        <v>44435</v>
      </c>
      <c r="H9" s="13">
        <v>44436</v>
      </c>
    </row>
    <row r="10" spans="1:8" ht="57.9" customHeight="1">
      <c r="A10" s="8"/>
      <c r="B10" s="13"/>
      <c r="C10" s="13"/>
      <c r="D10" s="13"/>
      <c r="E10" s="13"/>
      <c r="F10" s="13"/>
      <c r="G10" s="13"/>
      <c r="H10" s="13"/>
    </row>
    <row r="11" spans="1:8" ht="19.5" customHeight="1">
      <c r="A11" s="8"/>
      <c r="B11" s="15">
        <f t="array" ref="B11:H11">DaysAndWeeks+DATE(CalendarYear,8,1)-WEEKDAY(DATE(CalendarYear,8,1),(WeekStart="Monday")+1)+29</f>
        <v>44437</v>
      </c>
      <c r="C11" s="15">
        <v>44438</v>
      </c>
      <c r="D11" s="15">
        <v>44439</v>
      </c>
      <c r="E11" s="15">
        <v>44440</v>
      </c>
      <c r="F11" s="15">
        <v>44441</v>
      </c>
      <c r="G11" s="15">
        <v>44442</v>
      </c>
      <c r="H11" s="15">
        <v>44443</v>
      </c>
    </row>
    <row r="12" spans="1:8" ht="57.9" customHeight="1">
      <c r="A12" s="8"/>
      <c r="B12" s="15"/>
      <c r="C12" s="57" t="s">
        <v>30</v>
      </c>
      <c r="D12" s="15"/>
      <c r="E12" s="15"/>
      <c r="F12" s="15"/>
      <c r="G12" s="15"/>
      <c r="H12" s="15"/>
    </row>
    <row r="13" spans="1:8" ht="19.5" customHeight="1">
      <c r="A13" s="8"/>
      <c r="B13" s="13">
        <f t="array" ref="B13:C13">DaysAndWeeks+DATE(CalendarYear,8,1)-WEEKDAY(DATE(CalendarYear,8,1),(WeekStart="Monday")+1)+36</f>
        <v>44444</v>
      </c>
      <c r="C13" s="13">
        <v>44445</v>
      </c>
      <c r="D13" s="11" t="s">
        <v>1</v>
      </c>
      <c r="E13" s="73"/>
      <c r="F13" s="73"/>
      <c r="G13" s="73"/>
      <c r="H13" s="74"/>
    </row>
    <row r="14" spans="1:8" ht="57.9" customHeight="1">
      <c r="A14" s="8"/>
      <c r="B14" s="13"/>
      <c r="C14" s="13"/>
      <c r="D14" s="12"/>
      <c r="E14" s="75"/>
      <c r="F14" s="75"/>
      <c r="G14" s="75"/>
      <c r="H14" s="76"/>
    </row>
  </sheetData>
  <mergeCells count="1">
    <mergeCell ref="E13:H14"/>
  </mergeCells>
  <conditionalFormatting sqref="B11:H11 B13:C13">
    <cfRule type="expression" dxfId="36" priority="4">
      <formula>AND(DAY(B11)&gt;=1,DAY(B11)&lt;=15)</formula>
    </cfRule>
  </conditionalFormatting>
  <conditionalFormatting sqref="B3:G3">
    <cfRule type="expression" dxfId="35" priority="3">
      <formula>DAY(B3)&gt;8</formula>
    </cfRule>
  </conditionalFormatting>
  <conditionalFormatting sqref="D13">
    <cfRule type="expression" dxfId="34" priority="1">
      <formula>AND(DAY(D13)&gt;=1,DAY(D13)&lt;=15)</formula>
    </cfRule>
  </conditionalFormatting>
  <dataValidations count="9">
    <dataValidation allowBlank="1" showInputMessage="1" showErrorMessage="1" prompt="Automatically determined weekday" sqref="C2:H2" xr:uid="{00000000-0002-0000-0700-000000000000}"/>
    <dataValidation allowBlank="1" showErrorMessage="1" prompt="The year in this cell is automatically updated based on the year entered in January worksheet. Calendar below has dates for previous and next month with lighter font shade" sqref="B1" xr:uid="{00000000-0002-0000-0700-000001000000}"/>
    <dataValidation allowBlank="1" showInputMessage="1" showErrorMessage="1" prompt="This row &amp; rows 5, 7, 9, 11 &amp; 13 contain calendar days of the week. If this cell doesn’t contain the number 1, then it is a day from the previous month. Enter notes in cell E13" sqref="B3" xr:uid="{00000000-0002-0000-0700-000002000000}"/>
    <dataValidation allowBlank="1" showInputMessage="1" showErrorMessage="1" prompt="This row contains the weekday names for this calendar. This cell contains the starting day of the week. To change the starting day, enter a new weekday in cell K4 of the January worksheet" sqref="B2" xr:uid="{00000000-0002-0000-0700-000003000000}"/>
    <dataValidation allowBlank="1" showInputMessage="1" showErrorMessage="1" prompt="August month calendar" sqref="A1" xr:uid="{00000000-0002-0000-0700-000005000000}"/>
    <dataValidation allowBlank="1" showInputMessage="1" showErrorMessage="1" prompt="Enter Notes in the cell at right" sqref="D13:D14" xr:uid="{00000000-0002-0000-0700-000006000000}"/>
    <dataValidation allowBlank="1" showInputMessage="1" showErrorMessage="1" prompt="Enter Notes in this cell" sqref="E13:H14" xr:uid="{00000000-0002-0000-0700-000007000000}"/>
    <dataValidation allowBlank="1" showInputMessage="1" showErrorMessage="1" prompt="This row &amp; rows 6, 8, 10, 12, &amp; 14 are cells for entering daily notes related to the calendar day in the cell above" sqref="B4" xr:uid="{00000000-0002-0000-0700-000008000000}"/>
    <dataValidation allowBlank="1" showInputMessage="1" showErrorMessage="1" prompt="The year in this cell is automatically updated. Select another year in cell K3 of the January worksheet to change the year" sqref="C1" xr:uid="{66CA7BBB-AB5C-45C6-8652-E95B2C7872CF}"/>
  </dataValidations>
  <printOptions horizontalCentered="1" verticalCentered="1"/>
  <pageMargins left="0.7" right="0.7" top="0.75" bottom="0.75" header="0.3" footer="0.3"/>
  <pageSetup scale="89" orientation="landscape" r:id="rId1"/>
  <headerFooter differentFirst="1">
    <oddFooter>Page &amp;P of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7030A0"/>
    <pageSetUpPr fitToPage="1"/>
  </sheetPr>
  <dimension ref="A1:H14"/>
  <sheetViews>
    <sheetView showGridLines="0" topLeftCell="A8" zoomScale="90" zoomScaleNormal="90" workbookViewId="0">
      <selection activeCell="F12" sqref="F12"/>
    </sheetView>
  </sheetViews>
  <sheetFormatPr defaultColWidth="8.92578125" defaultRowHeight="14"/>
  <cols>
    <col min="1" max="1" width="2.78515625" customWidth="1"/>
    <col min="2" max="2" width="18.42578125" customWidth="1"/>
    <col min="3" max="8" width="17.78515625" customWidth="1"/>
    <col min="9" max="9" width="2.78515625" customWidth="1"/>
    <col min="10" max="10" width="10.640625" customWidth="1"/>
  </cols>
  <sheetData>
    <row r="1" spans="1:8" ht="59.25" customHeight="1">
      <c r="A1" s="8"/>
      <c r="B1" s="45" t="str">
        <f>"September "&amp;CalendarYear</f>
        <v>September 2021</v>
      </c>
      <c r="C1" s="46"/>
      <c r="D1" s="46"/>
      <c r="E1" s="47"/>
      <c r="F1" s="47"/>
      <c r="G1" s="47"/>
      <c r="H1" s="48"/>
    </row>
    <row r="2" spans="1:8" ht="21.75" customHeight="1">
      <c r="A2" s="8"/>
      <c r="B2" s="9" t="str">
        <f>IF(WeekStart="SUNDAY", "SUNDAY","MONDAY")</f>
        <v>SUNDAY</v>
      </c>
      <c r="C2" s="9" t="str">
        <f t="shared" ref="C2:H2" si="0">UPPER(TEXT(C3,"dddd"))</f>
        <v>MONDAY</v>
      </c>
      <c r="D2" s="9" t="str">
        <f t="shared" si="0"/>
        <v>TUESDAY</v>
      </c>
      <c r="E2" s="9" t="str">
        <f t="shared" si="0"/>
        <v>WEDNESDAY</v>
      </c>
      <c r="F2" s="9" t="str">
        <f t="shared" si="0"/>
        <v>THURSDAY</v>
      </c>
      <c r="G2" s="9" t="str">
        <f t="shared" si="0"/>
        <v>FRIDAY</v>
      </c>
      <c r="H2" s="9" t="str">
        <f t="shared" si="0"/>
        <v>SATURDAY</v>
      </c>
    </row>
    <row r="3" spans="1:8" ht="19.5" customHeight="1">
      <c r="A3" s="8"/>
      <c r="B3" s="15">
        <f t="array" ref="B3:H3">DaysAndWeeks+DATE(CalendarYear,9,1)-WEEKDAY(DATE(CalendarYear,9,1),(WeekStart="Monday")+1)+1</f>
        <v>44437</v>
      </c>
      <c r="C3" s="15">
        <v>44438</v>
      </c>
      <c r="D3" s="15">
        <v>44439</v>
      </c>
      <c r="E3" s="15">
        <v>44440</v>
      </c>
      <c r="F3" s="15">
        <v>44441</v>
      </c>
      <c r="G3" s="15">
        <v>44442</v>
      </c>
      <c r="H3" s="15">
        <v>44443</v>
      </c>
    </row>
    <row r="4" spans="1:8" ht="57.9" customHeight="1">
      <c r="A4" s="8"/>
      <c r="B4" s="15"/>
      <c r="C4" s="15"/>
      <c r="D4" s="15"/>
      <c r="E4" s="62"/>
      <c r="F4" s="15"/>
      <c r="G4" s="15"/>
      <c r="H4" s="15"/>
    </row>
    <row r="5" spans="1:8" ht="19.5" customHeight="1">
      <c r="A5" s="8"/>
      <c r="B5" s="13">
        <f t="array" ref="B5:H5">DaysAndWeeks+DATE(CalendarYear,9,1)-WEEKDAY(DATE(CalendarYear,9,1),(WeekStart="Monday")+1)+8</f>
        <v>44444</v>
      </c>
      <c r="C5" s="13">
        <v>44445</v>
      </c>
      <c r="D5" s="13">
        <v>44446</v>
      </c>
      <c r="E5" s="13">
        <v>44447</v>
      </c>
      <c r="F5" s="13">
        <v>44448</v>
      </c>
      <c r="G5" s="13">
        <v>44449</v>
      </c>
      <c r="H5" s="13">
        <v>44450</v>
      </c>
    </row>
    <row r="6" spans="1:8" ht="57.9" customHeight="1">
      <c r="A6" s="8"/>
      <c r="B6" s="13"/>
      <c r="C6" s="13"/>
      <c r="D6" s="13"/>
      <c r="E6" s="13"/>
      <c r="F6" s="13"/>
      <c r="G6" s="13"/>
      <c r="H6" s="13"/>
    </row>
    <row r="7" spans="1:8" ht="19.5" customHeight="1">
      <c r="A7" s="8"/>
      <c r="B7" s="15">
        <f t="array" ref="B7:H7">DaysAndWeeks+DATE(CalendarYear,9,1)-WEEKDAY(DATE(CalendarYear,9,1),(WeekStart="Monday")+1)+15</f>
        <v>44451</v>
      </c>
      <c r="C7" s="15">
        <v>44452</v>
      </c>
      <c r="D7" s="15">
        <v>44453</v>
      </c>
      <c r="E7" s="15">
        <v>44454</v>
      </c>
      <c r="F7" s="15">
        <v>44455</v>
      </c>
      <c r="G7" s="15">
        <v>44456</v>
      </c>
      <c r="H7" s="15">
        <v>44457</v>
      </c>
    </row>
    <row r="8" spans="1:8" ht="57.9" customHeight="1">
      <c r="A8" s="8"/>
      <c r="B8" s="15"/>
      <c r="C8" s="15"/>
      <c r="D8" s="15"/>
      <c r="E8" s="15"/>
      <c r="F8" s="15"/>
      <c r="G8" s="15"/>
      <c r="H8" s="15"/>
    </row>
    <row r="9" spans="1:8" ht="19.5" customHeight="1">
      <c r="A9" s="8"/>
      <c r="B9" s="13">
        <f t="array" ref="B9:H9">DaysAndWeeks+DATE(CalendarYear,9,1)-WEEKDAY(DATE(CalendarYear,9,1),(WeekStart="Monday")+1)+22</f>
        <v>44458</v>
      </c>
      <c r="C9" s="13">
        <v>44459</v>
      </c>
      <c r="D9" s="13">
        <v>44460</v>
      </c>
      <c r="E9" s="13">
        <v>44461</v>
      </c>
      <c r="F9" s="13">
        <v>44462</v>
      </c>
      <c r="G9" s="13">
        <v>44463</v>
      </c>
      <c r="H9" s="13">
        <v>44464</v>
      </c>
    </row>
    <row r="10" spans="1:8" ht="57.9" customHeight="1">
      <c r="A10" s="8"/>
      <c r="B10" s="13"/>
      <c r="C10" s="13"/>
      <c r="D10" s="13"/>
      <c r="E10" s="13"/>
      <c r="F10" s="13"/>
      <c r="G10" s="59" t="s">
        <v>11</v>
      </c>
      <c r="H10" s="13"/>
    </row>
    <row r="11" spans="1:8" ht="19.5" customHeight="1">
      <c r="A11" s="8"/>
      <c r="B11" s="15">
        <f t="array" ref="B11:H11">DaysAndWeeks+DATE(CalendarYear,9,1)-WEEKDAY(DATE(CalendarYear,9,1),(WeekStart="Monday")+1)+29</f>
        <v>44465</v>
      </c>
      <c r="C11" s="15">
        <v>44466</v>
      </c>
      <c r="D11" s="15">
        <v>44467</v>
      </c>
      <c r="E11" s="15">
        <v>44468</v>
      </c>
      <c r="F11" s="15">
        <v>44469</v>
      </c>
      <c r="G11" s="15">
        <v>44470</v>
      </c>
      <c r="H11" s="15">
        <v>44471</v>
      </c>
    </row>
    <row r="12" spans="1:8" ht="57.9" customHeight="1">
      <c r="A12" s="8"/>
      <c r="B12" s="15"/>
      <c r="C12" s="15"/>
      <c r="D12" s="15"/>
      <c r="E12" s="15"/>
      <c r="F12" s="62"/>
      <c r="G12" s="15"/>
      <c r="H12" s="15"/>
    </row>
    <row r="13" spans="1:8" ht="19.5" customHeight="1">
      <c r="A13" s="8"/>
      <c r="B13" s="13">
        <f t="array" ref="B13:C13">DaysAndWeeks+DATE(CalendarYear,9,1)-WEEKDAY(DATE(CalendarYear,9,1),(WeekStart="Monday")+1)+36</f>
        <v>44472</v>
      </c>
      <c r="C13" s="13">
        <v>44473</v>
      </c>
      <c r="D13" s="11" t="s">
        <v>1</v>
      </c>
      <c r="E13" s="79"/>
      <c r="F13" s="79"/>
      <c r="G13" s="79"/>
      <c r="H13" s="80"/>
    </row>
    <row r="14" spans="1:8" ht="57.9" customHeight="1">
      <c r="A14" s="8"/>
      <c r="B14" s="13"/>
      <c r="C14" s="13"/>
      <c r="D14" s="12"/>
      <c r="E14" s="81"/>
      <c r="F14" s="81"/>
      <c r="G14" s="81"/>
      <c r="H14" s="82"/>
    </row>
  </sheetData>
  <mergeCells count="1">
    <mergeCell ref="E13:H14"/>
  </mergeCells>
  <conditionalFormatting sqref="B11:H11 B13:C13">
    <cfRule type="expression" dxfId="33" priority="4">
      <formula>AND(DAY(B11)&gt;=1,DAY(B11)&lt;=15)</formula>
    </cfRule>
  </conditionalFormatting>
  <conditionalFormatting sqref="B3:G3">
    <cfRule type="expression" dxfId="32" priority="3">
      <formula>DAY(B3)&gt;8</formula>
    </cfRule>
  </conditionalFormatting>
  <conditionalFormatting sqref="D13">
    <cfRule type="expression" dxfId="31" priority="1">
      <formula>AND(DAY(D13)&gt;=1,DAY(D13)&lt;=15)</formula>
    </cfRule>
  </conditionalFormatting>
  <dataValidations count="9">
    <dataValidation allowBlank="1" showInputMessage="1" showErrorMessage="1" prompt="Automatically determined weekday" sqref="C2:H2" xr:uid="{00000000-0002-0000-0800-000000000000}"/>
    <dataValidation allowBlank="1" showErrorMessage="1" prompt="The year in this cell is automatically updated based on the year entered in January worksheet. Calendar below has dates for previous and next month with lighter font shade" sqref="B1" xr:uid="{00000000-0002-0000-0800-000001000000}"/>
    <dataValidation allowBlank="1" showInputMessage="1" showErrorMessage="1" prompt="This row &amp; rows 5, 7, 9, 11 &amp; 13 contain calendar days of the week. If this cell doesn’t contain the number 1, then it is a day from the previous month. Enter notes in cell E13" sqref="B3" xr:uid="{00000000-0002-0000-0800-000002000000}"/>
    <dataValidation allowBlank="1" showInputMessage="1" showErrorMessage="1" prompt="This row contains the weekday names for this calendar. This cell contains the starting day of the week. To change the starting day, enter a new weekday in cell K4 of the January worksheet" sqref="B2" xr:uid="{00000000-0002-0000-0800-000003000000}"/>
    <dataValidation allowBlank="1" showInputMessage="1" showErrorMessage="1" prompt="September month calendar" sqref="A1" xr:uid="{00000000-0002-0000-0800-000005000000}"/>
    <dataValidation allowBlank="1" showInputMessage="1" showErrorMessage="1" prompt="Enter Notes in the cell at right" sqref="D13:D14" xr:uid="{00000000-0002-0000-0800-000006000000}"/>
    <dataValidation allowBlank="1" showInputMessage="1" showErrorMessage="1" prompt="Enter Notes in this cell" sqref="E13:H14" xr:uid="{00000000-0002-0000-0800-000007000000}"/>
    <dataValidation allowBlank="1" showInputMessage="1" showErrorMessage="1" prompt="This row &amp; rows 6, 8, 10, 12, &amp; 14 are cells for entering daily notes related to the calendar day in the cell above" sqref="B4" xr:uid="{00000000-0002-0000-0800-000008000000}"/>
    <dataValidation allowBlank="1" showInputMessage="1" showErrorMessage="1" prompt="The year in this cell is automatically updated. Select another year in cell K3 of the January worksheet to change the year" sqref="C1" xr:uid="{4435369A-E4BA-4CCE-AFA8-841FBD5E4294}"/>
  </dataValidations>
  <printOptions horizontalCentered="1" verticalCentered="1"/>
  <pageMargins left="0.7" right="0.7" top="0.75" bottom="0.75" header="0.3" footer="0.3"/>
  <pageSetup scale="89" orientation="landscape" r:id="rId1"/>
  <headerFooter differentFirst="1">
    <oddFooter>Page &amp;P of &amp;N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FFC000"/>
    <pageSetUpPr fitToPage="1"/>
  </sheetPr>
  <dimension ref="A1:H15"/>
  <sheetViews>
    <sheetView showGridLines="0" topLeftCell="A11" zoomScale="90" zoomScaleNormal="90" workbookViewId="0">
      <selection activeCell="E13" sqref="E13"/>
    </sheetView>
  </sheetViews>
  <sheetFormatPr defaultColWidth="8.92578125" defaultRowHeight="14"/>
  <cols>
    <col min="1" max="1" width="2.78515625" customWidth="1"/>
    <col min="2" max="2" width="18.42578125" customWidth="1"/>
    <col min="3" max="8" width="17.78515625" customWidth="1"/>
    <col min="9" max="9" width="2.78515625" customWidth="1"/>
  </cols>
  <sheetData>
    <row r="1" spans="1:8" ht="59.25" customHeight="1">
      <c r="A1" s="8"/>
      <c r="B1" s="58" t="str">
        <f>"October "&amp;CalendarYear</f>
        <v>October 2021</v>
      </c>
      <c r="C1" s="49"/>
      <c r="D1" s="49"/>
      <c r="E1" s="50"/>
      <c r="F1" s="50"/>
      <c r="G1" s="50"/>
      <c r="H1" s="51"/>
    </row>
    <row r="2" spans="1:8" s="8" customFormat="1" ht="20.5" customHeight="1">
      <c r="B2" s="52"/>
      <c r="C2" s="46"/>
      <c r="D2" s="46"/>
      <c r="E2" s="47"/>
      <c r="F2" s="47"/>
      <c r="G2" s="47"/>
      <c r="H2" s="48"/>
    </row>
    <row r="3" spans="1:8" ht="21.75" customHeight="1">
      <c r="A3" s="8"/>
      <c r="B3" s="9" t="str">
        <f>IF(WeekStart="SUNDAY", "SUNDAY","MONDAY")</f>
        <v>SUNDAY</v>
      </c>
      <c r="C3" s="9" t="str">
        <f t="shared" ref="C3:H3" si="0">UPPER(TEXT(C4,"dddd"))</f>
        <v>MONDAY</v>
      </c>
      <c r="D3" s="9" t="str">
        <f t="shared" si="0"/>
        <v>TUESDAY</v>
      </c>
      <c r="E3" s="9" t="str">
        <f t="shared" si="0"/>
        <v>WEDNESDAY</v>
      </c>
      <c r="F3" s="9" t="str">
        <f t="shared" si="0"/>
        <v>THURSDAY</v>
      </c>
      <c r="G3" s="9" t="str">
        <f t="shared" si="0"/>
        <v>FRIDAY</v>
      </c>
      <c r="H3" s="9" t="str">
        <f t="shared" si="0"/>
        <v>SATURDAY</v>
      </c>
    </row>
    <row r="4" spans="1:8" ht="19.5" customHeight="1">
      <c r="A4" s="8"/>
      <c r="B4" s="15">
        <f t="array" ref="B4:H4">DaysAndWeeks+DATE(CalendarYear,10,1)-WEEKDAY(DATE(CalendarYear,10,1),(WeekStart="Monday")+1)+1</f>
        <v>44465</v>
      </c>
      <c r="C4" s="15">
        <v>44466</v>
      </c>
      <c r="D4" s="15">
        <v>44467</v>
      </c>
      <c r="E4" s="15">
        <v>44468</v>
      </c>
      <c r="F4" s="15">
        <v>44469</v>
      </c>
      <c r="G4" s="15">
        <v>44470</v>
      </c>
      <c r="H4" s="15">
        <v>44471</v>
      </c>
    </row>
    <row r="5" spans="1:8" ht="57.9" customHeight="1">
      <c r="A5" s="8"/>
      <c r="B5" s="15"/>
      <c r="C5" s="15"/>
      <c r="D5" s="15"/>
      <c r="E5" s="15"/>
      <c r="F5" s="15"/>
      <c r="G5" s="54" t="s">
        <v>14</v>
      </c>
      <c r="H5" s="15"/>
    </row>
    <row r="6" spans="1:8" ht="19.5" customHeight="1">
      <c r="A6" s="8"/>
      <c r="B6" s="13">
        <f t="array" ref="B6:H6">DaysAndWeeks+DATE(CalendarYear,10,1)-WEEKDAY(DATE(CalendarYear,10,1),(WeekStart="Monday")+1)+8</f>
        <v>44472</v>
      </c>
      <c r="C6" s="13">
        <v>44473</v>
      </c>
      <c r="D6" s="13">
        <v>44474</v>
      </c>
      <c r="E6" s="13">
        <v>44475</v>
      </c>
      <c r="F6" s="13">
        <v>44476</v>
      </c>
      <c r="G6" s="13">
        <v>44477</v>
      </c>
      <c r="H6" s="13">
        <v>44478</v>
      </c>
    </row>
    <row r="7" spans="1:8" ht="57.9" customHeight="1">
      <c r="A7" s="8"/>
      <c r="B7" s="13"/>
      <c r="C7" s="13"/>
      <c r="D7" s="13"/>
      <c r="E7" s="13"/>
      <c r="F7" s="13"/>
      <c r="G7" s="13"/>
      <c r="H7" s="13"/>
    </row>
    <row r="8" spans="1:8" ht="19.5" customHeight="1">
      <c r="A8" s="8"/>
      <c r="B8" s="15">
        <f t="array" ref="B8:H8">DaysAndWeeks+DATE(CalendarYear,10,1)-WEEKDAY(DATE(CalendarYear,10,1),(WeekStart="Monday")+1)+15</f>
        <v>44479</v>
      </c>
      <c r="C8" s="15">
        <v>44480</v>
      </c>
      <c r="D8" s="15">
        <v>44481</v>
      </c>
      <c r="E8" s="15">
        <v>44482</v>
      </c>
      <c r="F8" s="15">
        <v>44483</v>
      </c>
      <c r="G8" s="15">
        <v>44484</v>
      </c>
      <c r="H8" s="15">
        <v>44485</v>
      </c>
    </row>
    <row r="9" spans="1:8" ht="57.9" customHeight="1">
      <c r="A9" s="8"/>
      <c r="B9" s="15"/>
      <c r="C9" s="15"/>
      <c r="D9" s="15"/>
      <c r="E9" s="15"/>
      <c r="F9" s="15"/>
      <c r="G9" s="15"/>
      <c r="H9" s="15"/>
    </row>
    <row r="10" spans="1:8" ht="19.5" customHeight="1">
      <c r="A10" s="8"/>
      <c r="B10" s="13">
        <f t="array" ref="B10:H10">DaysAndWeeks+DATE(CalendarYear,10,1)-WEEKDAY(DATE(CalendarYear,10,1),(WeekStart="Monday")+1)+22</f>
        <v>44486</v>
      </c>
      <c r="C10" s="13">
        <v>44487</v>
      </c>
      <c r="D10" s="13">
        <v>44488</v>
      </c>
      <c r="E10" s="13">
        <v>44489</v>
      </c>
      <c r="F10" s="13">
        <v>44490</v>
      </c>
      <c r="G10" s="13">
        <v>44491</v>
      </c>
      <c r="H10" s="13">
        <v>44492</v>
      </c>
    </row>
    <row r="11" spans="1:8" ht="57.9" customHeight="1">
      <c r="A11" s="8"/>
      <c r="B11" s="13"/>
      <c r="C11" s="61" t="s">
        <v>16</v>
      </c>
      <c r="D11" s="61" t="s">
        <v>12</v>
      </c>
      <c r="E11" s="13"/>
      <c r="F11" s="61" t="s">
        <v>12</v>
      </c>
      <c r="G11" s="13"/>
      <c r="H11" s="61" t="s">
        <v>13</v>
      </c>
    </row>
    <row r="12" spans="1:8" ht="19.5" customHeight="1">
      <c r="A12" s="8"/>
      <c r="B12" s="15">
        <f t="array" ref="B12:H12">DaysAndWeeks+DATE(CalendarYear,10,1)-WEEKDAY(DATE(CalendarYear,10,1),(WeekStart="Monday")+1)+29</f>
        <v>44493</v>
      </c>
      <c r="C12" s="15">
        <v>44494</v>
      </c>
      <c r="D12" s="15">
        <v>44495</v>
      </c>
      <c r="E12" s="15">
        <v>44496</v>
      </c>
      <c r="F12" s="15">
        <v>44497</v>
      </c>
      <c r="G12" s="15">
        <v>44498</v>
      </c>
      <c r="H12" s="15">
        <v>44499</v>
      </c>
    </row>
    <row r="13" spans="1:8" ht="57.9" customHeight="1">
      <c r="A13" s="8"/>
      <c r="B13" s="15"/>
      <c r="C13" s="15"/>
      <c r="D13" s="15"/>
      <c r="E13" s="15"/>
      <c r="F13" s="15"/>
      <c r="G13" s="15"/>
      <c r="H13" s="15"/>
    </row>
    <row r="14" spans="1:8" ht="19.5" customHeight="1">
      <c r="A14" s="8"/>
      <c r="B14" s="13">
        <f t="array" ref="B14:C14">DaysAndWeeks+DATE(CalendarYear,10,1)-WEEKDAY(DATE(CalendarYear,10,1),(WeekStart="Monday")+1)+36</f>
        <v>44500</v>
      </c>
      <c r="C14" s="13">
        <v>44501</v>
      </c>
      <c r="D14" s="11" t="s">
        <v>1</v>
      </c>
      <c r="E14" s="83" t="s">
        <v>8</v>
      </c>
      <c r="F14" s="83"/>
      <c r="G14" s="83"/>
      <c r="H14" s="84"/>
    </row>
    <row r="15" spans="1:8" ht="57.9" customHeight="1">
      <c r="A15" s="8"/>
      <c r="B15" s="13"/>
      <c r="C15" s="13"/>
      <c r="D15" s="12"/>
      <c r="E15" s="85"/>
      <c r="F15" s="85"/>
      <c r="G15" s="85"/>
      <c r="H15" s="86"/>
    </row>
  </sheetData>
  <mergeCells count="1">
    <mergeCell ref="E14:H15"/>
  </mergeCells>
  <conditionalFormatting sqref="B12:H12 B14:C14">
    <cfRule type="expression" dxfId="30" priority="4">
      <formula>AND(DAY(B12)&gt;=1,DAY(B12)&lt;=15)</formula>
    </cfRule>
  </conditionalFormatting>
  <conditionalFormatting sqref="B4:G4">
    <cfRule type="expression" dxfId="29" priority="3">
      <formula>DAY(B4)&gt;8</formula>
    </cfRule>
  </conditionalFormatting>
  <conditionalFormatting sqref="D14">
    <cfRule type="expression" dxfId="28" priority="1">
      <formula>AND(DAY(D14)&gt;=1,DAY(D14)&lt;=15)</formula>
    </cfRule>
  </conditionalFormatting>
  <dataValidations count="9">
    <dataValidation allowBlank="1" showInputMessage="1" showErrorMessage="1" prompt="Automatically determined weekday" sqref="C3:H3" xr:uid="{00000000-0002-0000-0900-000000000000}"/>
    <dataValidation allowBlank="1" showErrorMessage="1" prompt="The year in this cell is automatically updated based on the year entered in January worksheet. Calendar below has dates for previous and next month with lighter font shade" sqref="B1:B2" xr:uid="{00000000-0002-0000-0900-000001000000}"/>
    <dataValidation allowBlank="1" showInputMessage="1" showErrorMessage="1" prompt="This row &amp; rows 5, 7, 9, 11 &amp; 13 contain calendar days of the week. If this cell doesn’t contain the number 1, then it is a day from the previous month. Enter notes in cell E13" sqref="B4" xr:uid="{00000000-0002-0000-0900-000002000000}"/>
    <dataValidation allowBlank="1" showInputMessage="1" showErrorMessage="1" prompt="This row contains the weekday names for this calendar. This cell contains the starting day of the week. To change the starting day, enter a new weekday in cell K4 of the January worksheet" sqref="B3" xr:uid="{00000000-0002-0000-0900-000003000000}"/>
    <dataValidation allowBlank="1" showInputMessage="1" showErrorMessage="1" prompt="October month calendar" sqref="A1:A2" xr:uid="{00000000-0002-0000-0900-000005000000}"/>
    <dataValidation allowBlank="1" showInputMessage="1" showErrorMessage="1" prompt="Enter Notes in the cell at right" sqref="D14:D15" xr:uid="{00000000-0002-0000-0900-000006000000}"/>
    <dataValidation allowBlank="1" showInputMessage="1" showErrorMessage="1" prompt="Enter Notes in this cell" sqref="E14:H15" xr:uid="{00000000-0002-0000-0900-000007000000}"/>
    <dataValidation allowBlank="1" showInputMessage="1" showErrorMessage="1" prompt="This row &amp; rows 6, 8, 10, 12, &amp; 14 are cells for entering daily notes related to the calendar day in the cell above" sqref="B5" xr:uid="{00000000-0002-0000-0900-000008000000}"/>
    <dataValidation allowBlank="1" showInputMessage="1" showErrorMessage="1" prompt="The year in this cell is automatically updated. Select another year in cell K3 of the January worksheet to change the year" sqref="C1:C2" xr:uid="{873421E6-8E6D-4E29-8E27-EC2434AD0373}"/>
  </dataValidations>
  <printOptions horizontalCentered="1" verticalCentered="1"/>
  <pageMargins left="0.7" right="0.7" top="0.75" bottom="0.75" header="0.3" footer="0.3"/>
  <pageSetup scale="77" orientation="landscape" r:id="rId1"/>
  <headerFooter differentFirst="1">
    <oddFooter>Page &amp;P of &amp;N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7030A0"/>
    <pageSetUpPr fitToPage="1"/>
  </sheetPr>
  <dimension ref="A1:H14"/>
  <sheetViews>
    <sheetView showGridLines="0" topLeftCell="A11" zoomScale="90" zoomScaleNormal="90" workbookViewId="0">
      <selection activeCell="E16" sqref="E16"/>
    </sheetView>
  </sheetViews>
  <sheetFormatPr defaultColWidth="8.92578125" defaultRowHeight="14"/>
  <cols>
    <col min="1" max="1" width="2.78515625" customWidth="1"/>
    <col min="2" max="2" width="18.42578125" customWidth="1"/>
    <col min="3" max="8" width="17.78515625" customWidth="1"/>
    <col min="9" max="9" width="2.78515625" customWidth="1"/>
  </cols>
  <sheetData>
    <row r="1" spans="1:8" ht="59.25" customHeight="1">
      <c r="A1" s="8"/>
      <c r="B1" s="52" t="str">
        <f>"November "&amp;CalendarYear</f>
        <v>November 2021</v>
      </c>
      <c r="C1" s="46"/>
      <c r="D1" s="46"/>
      <c r="E1" s="47"/>
      <c r="F1" s="47"/>
      <c r="G1" s="47"/>
      <c r="H1" s="48"/>
    </row>
    <row r="2" spans="1:8" ht="21.75" customHeight="1">
      <c r="A2" s="8"/>
      <c r="B2" s="9" t="str">
        <f>IF(WeekStart="SUNDAY", "SUNDAY","MONDAY")</f>
        <v>SUNDAY</v>
      </c>
      <c r="C2" s="9" t="str">
        <f t="shared" ref="C2:H2" si="0">UPPER(TEXT(C3,"dddd"))</f>
        <v>MONDAY</v>
      </c>
      <c r="D2" s="9" t="str">
        <f t="shared" si="0"/>
        <v>TUESDAY</v>
      </c>
      <c r="E2" s="9" t="str">
        <f t="shared" si="0"/>
        <v>WEDNESDAY</v>
      </c>
      <c r="F2" s="9" t="str">
        <f t="shared" si="0"/>
        <v>THURSDAY</v>
      </c>
      <c r="G2" s="9" t="str">
        <f t="shared" si="0"/>
        <v>FRIDAY</v>
      </c>
      <c r="H2" s="9" t="str">
        <f t="shared" si="0"/>
        <v>SATURDAY</v>
      </c>
    </row>
    <row r="3" spans="1:8" ht="19.5" customHeight="1">
      <c r="A3" s="8"/>
      <c r="B3" s="15">
        <f t="array" ref="B3:H3">DaysAndWeeks+DATE(CalendarYear,11,1)-WEEKDAY(DATE(CalendarYear,11,1),(WeekStart="Monday")+1)+1</f>
        <v>44500</v>
      </c>
      <c r="C3" s="15">
        <v>44501</v>
      </c>
      <c r="D3" s="15">
        <v>44502</v>
      </c>
      <c r="E3" s="15">
        <v>44503</v>
      </c>
      <c r="F3" s="15">
        <v>44504</v>
      </c>
      <c r="G3" s="15">
        <v>44505</v>
      </c>
      <c r="H3" s="15">
        <v>44506</v>
      </c>
    </row>
    <row r="4" spans="1:8" ht="57.9" customHeight="1">
      <c r="A4" s="8"/>
      <c r="B4" s="15"/>
      <c r="C4" s="15"/>
      <c r="D4" s="15"/>
      <c r="E4" s="15"/>
      <c r="F4" s="15"/>
      <c r="G4" s="15"/>
      <c r="H4" s="15"/>
    </row>
    <row r="5" spans="1:8" ht="19.5" customHeight="1">
      <c r="A5" s="8"/>
      <c r="B5" s="13">
        <f t="array" ref="B5:H5">DaysAndWeeks+DATE(CalendarYear,11,1)-WEEKDAY(DATE(CalendarYear,11,1),(WeekStart="Monday")+1)+8</f>
        <v>44507</v>
      </c>
      <c r="C5" s="13">
        <v>44508</v>
      </c>
      <c r="D5" s="13">
        <v>44509</v>
      </c>
      <c r="E5" s="13">
        <v>44510</v>
      </c>
      <c r="F5" s="13">
        <v>44511</v>
      </c>
      <c r="G5" s="13">
        <v>44512</v>
      </c>
      <c r="H5" s="13">
        <v>44513</v>
      </c>
    </row>
    <row r="6" spans="1:8" ht="57.9" customHeight="1">
      <c r="A6" s="8"/>
      <c r="B6" s="13"/>
      <c r="C6" s="13"/>
      <c r="D6" s="13"/>
      <c r="E6" s="13"/>
      <c r="F6" s="13"/>
      <c r="G6" s="13"/>
      <c r="H6" s="13"/>
    </row>
    <row r="7" spans="1:8" ht="19.5" customHeight="1">
      <c r="A7" s="8"/>
      <c r="B7" s="15">
        <f t="array" ref="B7:H7">DaysAndWeeks+DATE(CalendarYear,11,1)-WEEKDAY(DATE(CalendarYear,11,1),(WeekStart="Monday")+1)+15</f>
        <v>44514</v>
      </c>
      <c r="C7" s="15">
        <v>44515</v>
      </c>
      <c r="D7" s="15">
        <v>44516</v>
      </c>
      <c r="E7" s="15">
        <v>44517</v>
      </c>
      <c r="F7" s="15">
        <v>44518</v>
      </c>
      <c r="G7" s="15">
        <v>44519</v>
      </c>
      <c r="H7" s="15">
        <v>44520</v>
      </c>
    </row>
    <row r="8" spans="1:8" ht="57.9" customHeight="1">
      <c r="A8" s="8"/>
      <c r="B8" s="15"/>
      <c r="C8" s="15"/>
      <c r="D8" s="15"/>
      <c r="E8" s="15"/>
      <c r="F8" s="15"/>
      <c r="G8" s="15"/>
      <c r="H8" s="15"/>
    </row>
    <row r="9" spans="1:8" ht="19.5" customHeight="1">
      <c r="A9" s="8"/>
      <c r="B9" s="13">
        <f t="array" ref="B9:H9">DaysAndWeeks+DATE(CalendarYear,11,1)-WEEKDAY(DATE(CalendarYear,11,1),(WeekStart="Monday")+1)+22</f>
        <v>44521</v>
      </c>
      <c r="C9" s="13">
        <v>44522</v>
      </c>
      <c r="D9" s="13">
        <v>44523</v>
      </c>
      <c r="E9" s="13">
        <v>44524</v>
      </c>
      <c r="F9" s="13">
        <v>44525</v>
      </c>
      <c r="G9" s="13">
        <v>44526</v>
      </c>
      <c r="H9" s="13">
        <v>44527</v>
      </c>
    </row>
    <row r="10" spans="1:8" ht="57.9" customHeight="1">
      <c r="A10" s="8"/>
      <c r="B10" s="13"/>
      <c r="C10" s="13"/>
      <c r="D10" s="13"/>
      <c r="E10" s="13"/>
      <c r="F10" s="13"/>
      <c r="G10" s="13"/>
      <c r="H10" s="13"/>
    </row>
    <row r="11" spans="1:8" ht="19.5" customHeight="1">
      <c r="A11" s="8"/>
      <c r="B11" s="15">
        <f t="array" ref="B11:H11">DaysAndWeeks+DATE(CalendarYear,11,1)-WEEKDAY(DATE(CalendarYear,11,1),(WeekStart="Monday")+1)+29</f>
        <v>44528</v>
      </c>
      <c r="C11" s="15">
        <v>44529</v>
      </c>
      <c r="D11" s="15">
        <v>44530</v>
      </c>
      <c r="E11" s="15">
        <v>44531</v>
      </c>
      <c r="F11" s="15">
        <v>44532</v>
      </c>
      <c r="G11" s="15">
        <v>44533</v>
      </c>
      <c r="H11" s="15">
        <v>44534</v>
      </c>
    </row>
    <row r="12" spans="1:8" ht="57.9" customHeight="1">
      <c r="A12" s="8"/>
      <c r="B12" s="15"/>
      <c r="C12" s="15"/>
      <c r="D12" s="15"/>
      <c r="E12" s="15"/>
      <c r="F12" s="15"/>
      <c r="G12" s="15"/>
      <c r="H12" s="15"/>
    </row>
    <row r="13" spans="1:8" ht="19.5" customHeight="1">
      <c r="A13" s="8"/>
      <c r="B13" s="13">
        <f t="array" ref="B13:C13">DaysAndWeeks+DATE(CalendarYear,11,1)-WEEKDAY(DATE(CalendarYear,11,1),(WeekStart="Monday")+1)+36</f>
        <v>44535</v>
      </c>
      <c r="C13" s="13">
        <v>44536</v>
      </c>
      <c r="D13" s="11" t="s">
        <v>1</v>
      </c>
      <c r="E13" s="73"/>
      <c r="F13" s="73"/>
      <c r="G13" s="73"/>
      <c r="H13" s="74"/>
    </row>
    <row r="14" spans="1:8" ht="57.9" customHeight="1">
      <c r="A14" s="8"/>
      <c r="B14" s="13"/>
      <c r="C14" s="13"/>
      <c r="D14" s="12"/>
      <c r="E14" s="75"/>
      <c r="F14" s="75"/>
      <c r="G14" s="75"/>
      <c r="H14" s="76"/>
    </row>
  </sheetData>
  <mergeCells count="1">
    <mergeCell ref="E13:H14"/>
  </mergeCells>
  <conditionalFormatting sqref="B11:H11 B13:C13">
    <cfRule type="expression" dxfId="27" priority="5">
      <formula>AND(DAY(B11)&gt;=1,DAY(B11)&lt;=15)</formula>
    </cfRule>
  </conditionalFormatting>
  <conditionalFormatting sqref="B3:G3">
    <cfRule type="expression" dxfId="26" priority="4">
      <formula>DAY(B3)&gt;8</formula>
    </cfRule>
  </conditionalFormatting>
  <conditionalFormatting sqref="D13">
    <cfRule type="expression" dxfId="25" priority="1">
      <formula>AND(DAY(D13)&gt;=1,DAY(D13)&lt;=15)</formula>
    </cfRule>
  </conditionalFormatting>
  <dataValidations count="9">
    <dataValidation allowBlank="1" showInputMessage="1" showErrorMessage="1" prompt="Automatically determined weekday" sqref="C2:H2" xr:uid="{00000000-0002-0000-0A00-000000000000}"/>
    <dataValidation allowBlank="1" showErrorMessage="1" prompt="The year in this cell is automatically updated based on the year entered in January worksheet. Calendar below has dates for previous and next month with lighter font shade" sqref="B1" xr:uid="{00000000-0002-0000-0A00-000001000000}"/>
    <dataValidation allowBlank="1" showInputMessage="1" showErrorMessage="1" prompt="This row &amp; rows 5, 7, 9, 11 &amp; 13 contain calendar days of the week. If this cell doesn’t contain the number 1, then it is a day from the previous month. Enter notes in cell E13" sqref="B3" xr:uid="{00000000-0002-0000-0A00-000002000000}"/>
    <dataValidation allowBlank="1" showInputMessage="1" showErrorMessage="1" prompt="This row contains the weekday names for this calendar. This cell contains the starting day of the week. To change the starting day, enter a new weekday in cell K4 of the January worksheet" sqref="B2" xr:uid="{00000000-0002-0000-0A00-000003000000}"/>
    <dataValidation allowBlank="1" showInputMessage="1" showErrorMessage="1" prompt="November month calendar" sqref="A1" xr:uid="{00000000-0002-0000-0A00-000005000000}"/>
    <dataValidation allowBlank="1" showInputMessage="1" showErrorMessage="1" prompt="Enter Notes in the cell at right" sqref="D13:D14" xr:uid="{00000000-0002-0000-0A00-000006000000}"/>
    <dataValidation allowBlank="1" showInputMessage="1" showErrorMessage="1" prompt="Enter Notes in this cell" sqref="E13:H14" xr:uid="{00000000-0002-0000-0A00-000007000000}"/>
    <dataValidation allowBlank="1" showInputMessage="1" showErrorMessage="1" prompt="This row &amp; rows 6, 8, 10, 12, &amp; 14 are cells for entering daily notes related to the calendar day in the cell above" sqref="B4" xr:uid="{00000000-0002-0000-0A00-000008000000}"/>
    <dataValidation allowBlank="1" showInputMessage="1" showErrorMessage="1" prompt="The year in this cell is automatically updated. Select another year in cell K3 of the January worksheet to change the year" sqref="C1" xr:uid="{3A4E290F-6134-4539-A45D-9C6B0C71CC5F}"/>
  </dataValidations>
  <printOptions horizontalCentered="1" verticalCentered="1"/>
  <pageMargins left="0.7" right="0.7" top="0.75" bottom="0.75" header="0.3" footer="0.3"/>
  <pageSetup scale="89" orientation="landscape" r:id="rId1"/>
  <headerFooter differentFirst="1">
    <oddFooter>Page &amp;P of &amp;N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tabColor rgb="FFFFC000"/>
    <pageSetUpPr fitToPage="1"/>
  </sheetPr>
  <dimension ref="A1:H14"/>
  <sheetViews>
    <sheetView showGridLines="0" zoomScale="90" zoomScaleNormal="90" workbookViewId="0">
      <selection activeCell="B1" sqref="B1"/>
    </sheetView>
  </sheetViews>
  <sheetFormatPr defaultColWidth="8.92578125" defaultRowHeight="14"/>
  <cols>
    <col min="1" max="1" width="2.78515625" customWidth="1"/>
    <col min="2" max="2" width="18.42578125" customWidth="1"/>
    <col min="3" max="8" width="17.78515625" customWidth="1"/>
    <col min="9" max="9" width="2.78515625" customWidth="1"/>
  </cols>
  <sheetData>
    <row r="1" spans="1:8" ht="59.25" customHeight="1">
      <c r="A1" s="8"/>
      <c r="B1" s="53" t="str">
        <f>"December "&amp;CalendarYear</f>
        <v>December 2021</v>
      </c>
      <c r="C1" s="49"/>
      <c r="D1" s="49"/>
      <c r="E1" s="50"/>
      <c r="F1" s="50"/>
      <c r="G1" s="50"/>
      <c r="H1" s="51"/>
    </row>
    <row r="2" spans="1:8" ht="21.75" customHeight="1">
      <c r="A2" s="8"/>
      <c r="B2" s="9" t="str">
        <f>IF(WeekStart="SUNDAY", "SUNDAY","MONDAY")</f>
        <v>SUNDAY</v>
      </c>
      <c r="C2" s="9" t="str">
        <f t="shared" ref="C2:H2" si="0">UPPER(TEXT(C3,"dddd"))</f>
        <v>MONDAY</v>
      </c>
      <c r="D2" s="9" t="str">
        <f t="shared" si="0"/>
        <v>TUESDAY</v>
      </c>
      <c r="E2" s="9" t="str">
        <f t="shared" si="0"/>
        <v>WEDNESDAY</v>
      </c>
      <c r="F2" s="9" t="str">
        <f t="shared" si="0"/>
        <v>THURSDAY</v>
      </c>
      <c r="G2" s="9" t="str">
        <f t="shared" si="0"/>
        <v>FRIDAY</v>
      </c>
      <c r="H2" s="9" t="str">
        <f t="shared" si="0"/>
        <v>SATURDAY</v>
      </c>
    </row>
    <row r="3" spans="1:8" ht="19.5" customHeight="1">
      <c r="A3" s="8"/>
      <c r="B3" s="15">
        <f t="array" ref="B3:H3">DaysAndWeeks+DATE(CalendarYear,12,1)-WEEKDAY(DATE(CalendarYear,12,1),(WeekStart="Monday")+1)+1</f>
        <v>44528</v>
      </c>
      <c r="C3" s="15">
        <v>44529</v>
      </c>
      <c r="D3" s="15">
        <v>44530</v>
      </c>
      <c r="E3" s="15">
        <v>44531</v>
      </c>
      <c r="F3" s="15">
        <v>44532</v>
      </c>
      <c r="G3" s="15">
        <v>44533</v>
      </c>
      <c r="H3" s="15">
        <v>44534</v>
      </c>
    </row>
    <row r="4" spans="1:8" ht="57.9" customHeight="1">
      <c r="A4" s="8"/>
      <c r="B4" s="15"/>
      <c r="C4" s="15"/>
      <c r="D4" s="15"/>
      <c r="E4" s="54" t="s">
        <v>10</v>
      </c>
      <c r="F4" s="15"/>
      <c r="G4" s="15"/>
      <c r="H4" s="15"/>
    </row>
    <row r="5" spans="1:8" ht="19.5" customHeight="1">
      <c r="A5" s="8"/>
      <c r="B5" s="13">
        <f t="array" ref="B5:H5">DaysAndWeeks+DATE(CalendarYear,12,1)-WEEKDAY(DATE(CalendarYear,12,1),(WeekStart="Monday")+1)+8</f>
        <v>44535</v>
      </c>
      <c r="C5" s="13">
        <v>44536</v>
      </c>
      <c r="D5" s="13">
        <v>44537</v>
      </c>
      <c r="E5" s="13">
        <v>44538</v>
      </c>
      <c r="F5" s="13">
        <v>44539</v>
      </c>
      <c r="G5" s="13">
        <v>44540</v>
      </c>
      <c r="H5" s="13">
        <v>44541</v>
      </c>
    </row>
    <row r="6" spans="1:8" ht="57.9" customHeight="1">
      <c r="A6" s="8"/>
      <c r="B6" s="13"/>
      <c r="C6" s="13"/>
      <c r="D6" s="13"/>
      <c r="E6" s="13"/>
      <c r="F6" s="13"/>
      <c r="G6" s="13"/>
      <c r="H6" s="13"/>
    </row>
    <row r="7" spans="1:8" ht="19.5" customHeight="1">
      <c r="A7" s="8"/>
      <c r="B7" s="15">
        <f t="array" ref="B7:H7">DaysAndWeeks+DATE(CalendarYear,12,1)-WEEKDAY(DATE(CalendarYear,12,1),(WeekStart="Monday")+1)+15</f>
        <v>44542</v>
      </c>
      <c r="C7" s="15">
        <v>44543</v>
      </c>
      <c r="D7" s="15">
        <v>44544</v>
      </c>
      <c r="E7" s="15">
        <v>44545</v>
      </c>
      <c r="F7" s="15">
        <v>44546</v>
      </c>
      <c r="G7" s="15">
        <v>44547</v>
      </c>
      <c r="H7" s="15">
        <v>44548</v>
      </c>
    </row>
    <row r="8" spans="1:8" ht="57.9" customHeight="1">
      <c r="A8" s="8"/>
      <c r="B8" s="15"/>
      <c r="C8" s="15"/>
      <c r="D8" s="15"/>
      <c r="E8" s="15"/>
      <c r="F8" s="15"/>
      <c r="G8" s="15"/>
      <c r="H8" s="15"/>
    </row>
    <row r="9" spans="1:8" ht="19.5" customHeight="1">
      <c r="A9" s="8"/>
      <c r="B9" s="13">
        <f t="array" ref="B9:H9">DaysAndWeeks+DATE(CalendarYear,12,1)-WEEKDAY(DATE(CalendarYear,12,1),(WeekStart="Monday")+1)+22</f>
        <v>44549</v>
      </c>
      <c r="C9" s="13">
        <v>44550</v>
      </c>
      <c r="D9" s="13">
        <v>44551</v>
      </c>
      <c r="E9" s="13">
        <v>44552</v>
      </c>
      <c r="F9" s="13">
        <v>44553</v>
      </c>
      <c r="G9" s="13">
        <v>44554</v>
      </c>
      <c r="H9" s="13">
        <v>44555</v>
      </c>
    </row>
    <row r="10" spans="1:8" ht="57.9" customHeight="1">
      <c r="A10" s="8"/>
      <c r="B10" s="59" t="s">
        <v>9</v>
      </c>
      <c r="C10" s="13"/>
      <c r="D10" s="13"/>
      <c r="E10" s="13"/>
      <c r="F10" s="13"/>
      <c r="G10" s="13"/>
      <c r="H10" s="13"/>
    </row>
    <row r="11" spans="1:8" ht="19.5" customHeight="1">
      <c r="A11" s="8"/>
      <c r="B11" s="15">
        <f t="array" ref="B11:H11">DaysAndWeeks+DATE(CalendarYear,12,1)-WEEKDAY(DATE(CalendarYear,12,1),(WeekStart="Monday")+1)+29</f>
        <v>44556</v>
      </c>
      <c r="C11" s="15">
        <v>44557</v>
      </c>
      <c r="D11" s="15">
        <v>44558</v>
      </c>
      <c r="E11" s="15">
        <v>44559</v>
      </c>
      <c r="F11" s="15">
        <v>44560</v>
      </c>
      <c r="G11" s="15">
        <v>44561</v>
      </c>
      <c r="H11" s="15">
        <v>44562</v>
      </c>
    </row>
    <row r="12" spans="1:8" ht="57.9" customHeight="1">
      <c r="A12" s="8"/>
      <c r="B12" s="15"/>
      <c r="C12" s="15"/>
      <c r="D12" s="15"/>
      <c r="E12" s="15"/>
      <c r="F12" s="15"/>
      <c r="G12" s="15"/>
      <c r="H12" s="15"/>
    </row>
    <row r="13" spans="1:8" ht="19.5" customHeight="1">
      <c r="A13" s="8"/>
      <c r="B13" s="13">
        <f t="array" ref="B13:C13">DaysAndWeeks+DATE(CalendarYear,12,1)-WEEKDAY(DATE(CalendarYear,12,1),(WeekStart="Monday")+1)+36</f>
        <v>44563</v>
      </c>
      <c r="C13" s="13">
        <v>44564</v>
      </c>
      <c r="D13" s="11" t="s">
        <v>1</v>
      </c>
      <c r="E13" s="83" t="s">
        <v>15</v>
      </c>
      <c r="F13" s="83"/>
      <c r="G13" s="83"/>
      <c r="H13" s="84"/>
    </row>
    <row r="14" spans="1:8" ht="57.9" customHeight="1">
      <c r="A14" s="8"/>
      <c r="B14" s="13"/>
      <c r="C14" s="13"/>
      <c r="D14" s="12"/>
      <c r="E14" s="85"/>
      <c r="F14" s="85"/>
      <c r="G14" s="85"/>
      <c r="H14" s="86"/>
    </row>
  </sheetData>
  <mergeCells count="1">
    <mergeCell ref="E13:H14"/>
  </mergeCells>
  <conditionalFormatting sqref="B11:H11 B13:C13">
    <cfRule type="expression" dxfId="24" priority="4">
      <formula>AND(DAY(B11)&gt;=1,DAY(B11)&lt;=15)</formula>
    </cfRule>
  </conditionalFormatting>
  <conditionalFormatting sqref="B3:G3">
    <cfRule type="expression" dxfId="23" priority="3">
      <formula>DAY(B3)&gt;8</formula>
    </cfRule>
  </conditionalFormatting>
  <conditionalFormatting sqref="D13">
    <cfRule type="expression" dxfId="22" priority="1">
      <formula>AND(DAY(D13)&gt;=1,DAY(D13)&lt;=15)</formula>
    </cfRule>
  </conditionalFormatting>
  <dataValidations count="9">
    <dataValidation allowBlank="1" showInputMessage="1" showErrorMessage="1" prompt="Automatically determined weekday" sqref="C2:H2" xr:uid="{00000000-0002-0000-0B00-000000000000}"/>
    <dataValidation allowBlank="1" showErrorMessage="1" prompt="The year in this cell is automatically updated based on the year entered in January worksheet. Calendar below has dates for previous and next month with lighter font shade" sqref="B1" xr:uid="{00000000-0002-0000-0B00-000001000000}"/>
    <dataValidation allowBlank="1" showInputMessage="1" showErrorMessage="1" prompt="This row &amp; rows 5, 7, 9, 11 &amp; 13 contain calendar days of the week. If this cell doesn’t contain the number 1, then it is a day from the previous month. Enter notes in cell E13" sqref="B3" xr:uid="{00000000-0002-0000-0B00-000002000000}"/>
    <dataValidation allowBlank="1" showInputMessage="1" showErrorMessage="1" prompt="This row contains the weekday names for this calendar. This cell contains the starting day of the week. To change the starting day, enter a new weekday in cell K4 of the January worksheet" sqref="B2" xr:uid="{00000000-0002-0000-0B00-000003000000}"/>
    <dataValidation allowBlank="1" showInputMessage="1" showErrorMessage="1" prompt="December month calendar" sqref="A1" xr:uid="{00000000-0002-0000-0B00-000005000000}"/>
    <dataValidation allowBlank="1" showInputMessage="1" showErrorMessage="1" prompt="Enter Notes in the cell at right" sqref="D13:D14" xr:uid="{00000000-0002-0000-0B00-000006000000}"/>
    <dataValidation allowBlank="1" showInputMessage="1" showErrorMessage="1" prompt="Enter Notes in this cell" sqref="E13:H14" xr:uid="{00000000-0002-0000-0B00-000007000000}"/>
    <dataValidation allowBlank="1" showInputMessage="1" showErrorMessage="1" prompt="This row &amp; rows 6, 8, 10, 12, &amp; 14 are cells for entering daily notes related to the calendar day in the cell above" sqref="B4" xr:uid="{00000000-0002-0000-0B00-000008000000}"/>
    <dataValidation allowBlank="1" showInputMessage="1" showErrorMessage="1" prompt="The year in this cell is automatically updated. Select another year in cell K3 of the January worksheet to change the year" sqref="C1" xr:uid="{0ED9C6F5-D117-4D38-BF48-93FAA0D1B91E}"/>
  </dataValidations>
  <printOptions horizontalCentered="1" verticalCentered="1"/>
  <pageMargins left="0.7" right="0.7" top="0.75" bottom="0.75" header="0.3" footer="0.3"/>
  <pageSetup scale="89" orientation="landscape" r:id="rId1"/>
  <headerFooter differentFirst="1">
    <oddFooter>Page &amp;P of &amp;N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ED6DAA-A954-4F7B-AE87-89CF17B123FD}">
  <sheetPr>
    <tabColor rgb="FF7030A0"/>
    <pageSetUpPr autoPageBreaks="0" fitToPage="1"/>
  </sheetPr>
  <dimension ref="A1:K14"/>
  <sheetViews>
    <sheetView showGridLines="0" topLeftCell="A7" zoomScale="90" zoomScaleNormal="90" workbookViewId="0">
      <selection activeCell="E12" sqref="E12"/>
    </sheetView>
  </sheetViews>
  <sheetFormatPr defaultColWidth="8.92578125" defaultRowHeight="14"/>
  <cols>
    <col min="1" max="1" width="2.78515625" style="8" customWidth="1"/>
    <col min="2" max="2" width="18.42578125" style="8" customWidth="1"/>
    <col min="3" max="8" width="17.78515625" style="8" customWidth="1"/>
    <col min="9" max="9" width="2.78515625" style="8" customWidth="1"/>
    <col min="10" max="10" width="12.78515625" style="8" hidden="1" customWidth="1"/>
    <col min="11" max="11" width="13.78515625" style="8" hidden="1" customWidth="1"/>
    <col min="12" max="16384" width="8.92578125" style="8"/>
  </cols>
  <sheetData>
    <row r="1" spans="1:11" s="1" customFormat="1" ht="60" customHeight="1">
      <c r="A1" s="8"/>
      <c r="B1" s="45" t="str">
        <f>"January "&amp;CalendarYear</f>
        <v>January 2022</v>
      </c>
      <c r="C1" s="46"/>
      <c r="D1" s="46"/>
      <c r="E1" s="47"/>
      <c r="F1" s="47"/>
      <c r="G1" s="47"/>
      <c r="H1" s="63"/>
    </row>
    <row r="2" spans="1:11" s="2" customFormat="1" ht="21.75" customHeight="1">
      <c r="A2" s="8"/>
      <c r="B2" s="9" t="str">
        <f>WeekStart</f>
        <v>SUNDAY</v>
      </c>
      <c r="C2" s="9" t="str">
        <f t="shared" ref="C2:H2" si="0">UPPER(TEXT(C3,"dddd"))</f>
        <v>MONDAY</v>
      </c>
      <c r="D2" s="9" t="str">
        <f>UPPER(TEXT(D3,"dddd"))</f>
        <v>TUESDAY</v>
      </c>
      <c r="E2" s="9" t="str">
        <f t="shared" si="0"/>
        <v>WEDNESDAY</v>
      </c>
      <c r="F2" s="9" t="str">
        <f t="shared" si="0"/>
        <v>THURSDAY</v>
      </c>
      <c r="G2" s="9" t="str">
        <f t="shared" si="0"/>
        <v>FRIDAY</v>
      </c>
      <c r="H2" s="9" t="str">
        <f t="shared" si="0"/>
        <v>SATURDAY</v>
      </c>
      <c r="J2" s="77" t="s">
        <v>4</v>
      </c>
      <c r="K2" s="77"/>
    </row>
    <row r="3" spans="1:11" s="3" customFormat="1" ht="19.5" customHeight="1">
      <c r="A3" s="8"/>
      <c r="B3" s="15">
        <f t="array" ref="B3:H3">DaysAndWeeks+DATE(CalendarYear,1,1)-WEEKDAY(DATE(CalendarYear,1,1),(WeekStart="Monday")+1)+1</f>
        <v>44556</v>
      </c>
      <c r="C3" s="15">
        <v>44557</v>
      </c>
      <c r="D3" s="15">
        <v>44558</v>
      </c>
      <c r="E3" s="15">
        <v>44559</v>
      </c>
      <c r="F3" s="15">
        <v>44560</v>
      </c>
      <c r="G3" s="15">
        <v>44561</v>
      </c>
      <c r="H3" s="15">
        <v>44562</v>
      </c>
      <c r="J3" s="10" t="s">
        <v>2</v>
      </c>
      <c r="K3" s="17">
        <v>2022</v>
      </c>
    </row>
    <row r="4" spans="1:11" ht="57.9" customHeight="1">
      <c r="B4" s="15"/>
      <c r="C4" s="15"/>
      <c r="D4" s="15"/>
      <c r="E4" s="15"/>
      <c r="F4" s="15"/>
      <c r="G4" s="15"/>
      <c r="H4" s="69" t="s">
        <v>20</v>
      </c>
      <c r="J4" s="18" t="s">
        <v>3</v>
      </c>
      <c r="K4" s="19" t="s">
        <v>0</v>
      </c>
    </row>
    <row r="5" spans="1:11" s="3" customFormat="1" ht="19.5" customHeight="1">
      <c r="A5" s="8"/>
      <c r="B5" s="14">
        <f t="array" ref="B5:H5">DaysAndWeeks+DATE(CalendarYear,1,1)-WEEKDAY(DATE(CalendarYear,1,1),(WeekStart="Monday")+1)+8</f>
        <v>44563</v>
      </c>
      <c r="C5" s="14">
        <v>44564</v>
      </c>
      <c r="D5" s="14">
        <v>44565</v>
      </c>
      <c r="E5" s="14">
        <v>44566</v>
      </c>
      <c r="F5" s="14">
        <v>44567</v>
      </c>
      <c r="G5" s="14">
        <v>44568</v>
      </c>
      <c r="H5" s="14">
        <v>44569</v>
      </c>
    </row>
    <row r="6" spans="1:11" ht="57.9" customHeight="1">
      <c r="B6" s="14"/>
      <c r="C6" s="14"/>
      <c r="D6" s="14"/>
      <c r="E6" s="14"/>
      <c r="F6" s="14"/>
      <c r="G6" s="14"/>
      <c r="H6" s="14"/>
      <c r="J6" s="4"/>
    </row>
    <row r="7" spans="1:11" s="3" customFormat="1" ht="19.5" customHeight="1">
      <c r="A7" s="8"/>
      <c r="B7" s="15">
        <f t="array" ref="B7:H7">DaysAndWeeks+DATE(CalendarYear,1,1)-WEEKDAY(DATE(CalendarYear,1,1),(WeekStart="Monday")+1)+15</f>
        <v>44570</v>
      </c>
      <c r="C7" s="15">
        <v>44571</v>
      </c>
      <c r="D7" s="15">
        <v>44572</v>
      </c>
      <c r="E7" s="15">
        <v>44573</v>
      </c>
      <c r="F7" s="15">
        <v>44574</v>
      </c>
      <c r="G7" s="15">
        <v>44575</v>
      </c>
      <c r="H7" s="15">
        <v>44576</v>
      </c>
      <c r="J7" s="4"/>
    </row>
    <row r="8" spans="1:11" ht="57.9" customHeight="1">
      <c r="B8" s="15"/>
      <c r="C8" s="64" t="s">
        <v>17</v>
      </c>
      <c r="D8" s="15"/>
      <c r="E8" s="15"/>
      <c r="F8" s="15"/>
      <c r="G8" s="15"/>
      <c r="H8" s="15"/>
    </row>
    <row r="9" spans="1:11" s="3" customFormat="1" ht="19.5" customHeight="1">
      <c r="A9" s="8"/>
      <c r="B9" s="13">
        <f t="array" ref="B9:H9">DaysAndWeeks+DATE(CalendarYear,1,1)-WEEKDAY(DATE(CalendarYear,1,1),(WeekStart="Monday")+1)+22</f>
        <v>44577</v>
      </c>
      <c r="C9" s="13">
        <v>44578</v>
      </c>
      <c r="D9" s="13">
        <v>44579</v>
      </c>
      <c r="E9" s="13">
        <v>44580</v>
      </c>
      <c r="F9" s="13">
        <v>44581</v>
      </c>
      <c r="G9" s="13">
        <v>44582</v>
      </c>
      <c r="H9" s="13">
        <v>44583</v>
      </c>
    </row>
    <row r="10" spans="1:11" ht="57.9" customHeight="1">
      <c r="B10" s="13"/>
      <c r="C10" s="13"/>
      <c r="D10" s="13"/>
      <c r="E10" s="13"/>
      <c r="F10" s="13"/>
      <c r="G10" s="13"/>
      <c r="H10" s="13"/>
    </row>
    <row r="11" spans="1:11" s="3" customFormat="1" ht="19.5" customHeight="1">
      <c r="A11" s="8"/>
      <c r="B11" s="15">
        <f t="array" ref="B11:H11">DaysAndWeeks+DATE(CalendarYear,1,1)-WEEKDAY(DATE(CalendarYear,1,1),(WeekStart="Monday")+1)+29</f>
        <v>44584</v>
      </c>
      <c r="C11" s="15">
        <v>44585</v>
      </c>
      <c r="D11" s="15">
        <v>44586</v>
      </c>
      <c r="E11" s="15">
        <v>44587</v>
      </c>
      <c r="F11" s="15">
        <v>44588</v>
      </c>
      <c r="G11" s="15">
        <v>44589</v>
      </c>
      <c r="H11" s="15">
        <v>44590</v>
      </c>
    </row>
    <row r="12" spans="1:11" ht="57.9" customHeight="1">
      <c r="B12" s="15"/>
      <c r="C12" s="15"/>
      <c r="D12" s="15"/>
      <c r="E12" s="15"/>
      <c r="F12" s="15"/>
      <c r="G12" s="69" t="s">
        <v>21</v>
      </c>
      <c r="H12" s="15"/>
    </row>
    <row r="13" spans="1:11" s="3" customFormat="1" ht="19.5" customHeight="1">
      <c r="A13" s="8"/>
      <c r="B13" s="13">
        <f t="array" ref="B13:C13">DaysAndWeeks+DATE(CalendarYear,1,1)-WEEKDAY(DATE(CalendarYear,1,1),(WeekStart="Monday")+1)+36</f>
        <v>44591</v>
      </c>
      <c r="C13" s="13">
        <v>44592</v>
      </c>
      <c r="D13" s="11" t="s">
        <v>1</v>
      </c>
      <c r="E13" s="87" t="s">
        <v>19</v>
      </c>
      <c r="F13" s="87"/>
      <c r="G13" s="87"/>
      <c r="H13" s="88"/>
    </row>
    <row r="14" spans="1:11" ht="57.9" customHeight="1">
      <c r="B14" s="13"/>
      <c r="C14" s="65" t="s">
        <v>18</v>
      </c>
      <c r="D14" s="12"/>
      <c r="E14" s="89"/>
      <c r="F14" s="89"/>
      <c r="G14" s="89"/>
      <c r="H14" s="90"/>
    </row>
  </sheetData>
  <mergeCells count="2">
    <mergeCell ref="J2:K2"/>
    <mergeCell ref="E13:H14"/>
  </mergeCells>
  <conditionalFormatting sqref="B11:H11 B13:C13">
    <cfRule type="expression" dxfId="21" priority="3">
      <formula>AND(DAY(B11)&gt;=1,DAY(B11)&lt;=15)</formula>
    </cfRule>
  </conditionalFormatting>
  <conditionalFormatting sqref="B3:G3">
    <cfRule type="expression" dxfId="20" priority="2">
      <formula>DAY(B3)&gt;8</formula>
    </cfRule>
  </conditionalFormatting>
  <conditionalFormatting sqref="D13">
    <cfRule type="expression" dxfId="19" priority="1">
      <formula>AND(DAY(D13)&gt;=1,DAY(D13)&lt;=15)</formula>
    </cfRule>
  </conditionalFormatting>
  <dataValidations count="14">
    <dataValidation allowBlank="1" showInputMessage="1" showErrorMessage="1" prompt="This row &amp; rows 5, 7, 9, 11 &amp; 13 contain calendar days of the week. If this cell doesn’t contain the number 1, then it is a day from the previous month. Enter notes in cell E13" sqref="B3" xr:uid="{91B00207-2366-405A-A405-9D6CE3DFB4D9}"/>
    <dataValidation allowBlank="1" showInputMessage="1" showErrorMessage="1" prompt="The year in this cell is automatically updated. Select another year in cell K3 to change the year" sqref="C1" xr:uid="{ECCDB922-0F1B-44A3-AAB6-BDDBD57FB0F2}"/>
    <dataValidation allowBlank="1" showInputMessage="1" showErrorMessage="1" prompt="Enter Notes in the cell at right" sqref="D13:D14" xr:uid="{29FE6FEF-58B2-4CF5-A67D-BF875022282E}"/>
    <dataValidation allowBlank="1" showInputMessage="1" showErrorMessage="1" prompt="Enter Notes in this cell" sqref="E13:H14" xr:uid="{9FEEBC59-FE84-42D3-909A-61A073A40A1E}"/>
    <dataValidation allowBlank="1" showInputMessage="1" showErrorMessage="1" prompt="This row &amp; rows 6, 8, 10, 12, &amp; 14 are cells for entering daily notes related to the calendar day in the cell above" sqref="B4" xr:uid="{7FC5D81C-7CAA-4B49-84F5-78B2FF756942}"/>
    <dataValidation allowBlank="1" showInputMessage="1" showErrorMessage="1" prompt="Automatically determined weekday" sqref="C2:H2" xr:uid="{53F34B70-EE16-41CB-A2D1-179444415F72}"/>
    <dataValidation allowBlank="1" showErrorMessage="1" prompt="The year in this cell is automatically updated based on the year entered in cell K2. Calendar below has dates for previous and next month with lighter font shade" sqref="B1" xr:uid="{114D50DD-1C31-422A-A640-AAFB51EAA26E}"/>
    <dataValidation allowBlank="1" showInputMessage="1" showErrorMessage="1" prompt="This row contains the weekday names for this calendar. This cell contains the starting day of the week. To change the starting day, enter a new weekday in cell K4" sqref="B2" xr:uid="{9781411A-0EF6-4DB6-9E9A-0EFB70126CEB}"/>
    <dataValidation allowBlank="1" showInputMessage="1" showErrorMessage="1" prompt="Enter year in this cell" sqref="K3" xr:uid="{E6A53DC7-09C5-4912-8B4D-A4128F8E9307}"/>
    <dataValidation allowBlank="1" showInputMessage="1" showErrorMessage="1" prompt="Select week start day in cell at right" sqref="J4" xr:uid="{D98CC68D-60CF-47E8-93AA-E8F5A99B1425}"/>
    <dataValidation allowBlank="1" showInputMessage="1" showErrorMessage="1" prompt="Enter year in cell at right" sqref="J3" xr:uid="{A79DE83A-19F2-45C4-A22D-593FA11CD332}"/>
    <dataValidation allowBlank="1" showInputMessage="1" showErrorMessage="1" prompt="Enter year and select calendar start day in the cells below. These Calendar Settings cells will not print" sqref="J2" xr:uid="{A88A0AF8-8075-41C5-8CAD-F796B52E6FB5}"/>
    <dataValidation allowBlank="1" showInputMessage="1" showErrorMessage="1" prompt="Create custom one-month calendars in this workbook. Customize the year and starting day of the week for all months with this January worksheet. Each month is on a separate worksheet" sqref="A1" xr:uid="{EAD3C7FE-E1EE-4C17-BBB0-E0E386658DCA}"/>
    <dataValidation type="list" errorStyle="warning" allowBlank="1" showInputMessage="1" showErrorMessage="1" error="Select a day from the list. Select CANCEL, then press ALT+DOWN ARROW to pick day from the drop-down list" prompt="Select week start day in this cell. Press ALT+DOWN ARROW to open the drop-down list, then press ENTER to select the week start day" sqref="K4" xr:uid="{8938DB4A-B646-498B-85C7-B0FED4B95068}">
      <formula1>"SUNDAY,MONDAY"</formula1>
    </dataValidation>
  </dataValidations>
  <printOptions horizontalCentered="1" verticalCentered="1"/>
  <pageMargins left="0.7" right="0.7" top="0.75" bottom="0.75" header="0.3" footer="0.3"/>
  <pageSetup scale="89" orientation="landscape" r:id="rId1"/>
  <headerFooter differentFirst="1" alignWithMargins="0">
    <oddFooter>Page &amp;P of &amp;N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3F36F7-F91F-4424-901D-BBFCCF154BC5}">
  <sheetPr>
    <tabColor rgb="FFFFC000"/>
    <pageSetUpPr fitToPage="1"/>
  </sheetPr>
  <dimension ref="A1:H14"/>
  <sheetViews>
    <sheetView showGridLines="0" topLeftCell="A11" zoomScale="90" zoomScaleNormal="90" workbookViewId="0">
      <selection activeCell="E18" sqref="E18"/>
    </sheetView>
  </sheetViews>
  <sheetFormatPr defaultColWidth="8.92578125" defaultRowHeight="14"/>
  <cols>
    <col min="1" max="1" width="2.78515625" style="8" customWidth="1"/>
    <col min="2" max="2" width="18.42578125" style="8" customWidth="1"/>
    <col min="3" max="8" width="17.78515625" style="8" customWidth="1"/>
    <col min="9" max="9" width="2.78515625" style="8" customWidth="1"/>
    <col min="10" max="10" width="10.640625" style="8" customWidth="1"/>
    <col min="11" max="16384" width="8.92578125" style="8"/>
  </cols>
  <sheetData>
    <row r="1" spans="1:8" s="1" customFormat="1" ht="59.25" customHeight="1">
      <c r="A1" s="8"/>
      <c r="B1" s="53" t="str">
        <f>"February "&amp;CalendarYear</f>
        <v>February 2022</v>
      </c>
      <c r="C1" s="49"/>
      <c r="D1" s="49"/>
      <c r="E1" s="50"/>
      <c r="F1" s="50"/>
      <c r="G1" s="50"/>
      <c r="H1" s="51"/>
    </row>
    <row r="2" spans="1:8" s="2" customFormat="1" ht="21.75" customHeight="1">
      <c r="A2" s="8"/>
      <c r="B2" s="9" t="str">
        <f>IF(WeekStart="SUNDAY", "SUNDAY","MONDAY")</f>
        <v>SUNDAY</v>
      </c>
      <c r="C2" s="9" t="str">
        <f t="shared" ref="C2:H2" si="0">UPPER(TEXT(C3,"dddd"))</f>
        <v>MONDAY</v>
      </c>
      <c r="D2" s="9" t="str">
        <f t="shared" si="0"/>
        <v>TUESDAY</v>
      </c>
      <c r="E2" s="9" t="str">
        <f t="shared" si="0"/>
        <v>WEDNESDAY</v>
      </c>
      <c r="F2" s="9" t="str">
        <f t="shared" si="0"/>
        <v>THURSDAY</v>
      </c>
      <c r="G2" s="9" t="str">
        <f t="shared" si="0"/>
        <v>FRIDAY</v>
      </c>
      <c r="H2" s="9" t="str">
        <f t="shared" si="0"/>
        <v>SATURDAY</v>
      </c>
    </row>
    <row r="3" spans="1:8" s="3" customFormat="1" ht="19.5" customHeight="1">
      <c r="A3" s="8"/>
      <c r="B3" s="15">
        <f t="array" ref="B3:H3">DaysAndWeeks+DATE(CalendarYear,2,1)-WEEKDAY(DATE(CalendarYear,2,1),(WeekStart="Monday")+1)+1</f>
        <v>44591</v>
      </c>
      <c r="C3" s="15">
        <v>44592</v>
      </c>
      <c r="D3" s="15">
        <v>44593</v>
      </c>
      <c r="E3" s="15">
        <v>44594</v>
      </c>
      <c r="F3" s="15">
        <v>44595</v>
      </c>
      <c r="G3" s="15">
        <v>44596</v>
      </c>
      <c r="H3" s="15">
        <v>44597</v>
      </c>
    </row>
    <row r="4" spans="1:8" ht="57.9" customHeight="1">
      <c r="B4" s="15"/>
      <c r="C4" s="15"/>
      <c r="D4" s="15"/>
      <c r="E4" s="15"/>
      <c r="F4" s="15"/>
      <c r="G4" s="15"/>
      <c r="H4" s="15"/>
    </row>
    <row r="5" spans="1:8" s="3" customFormat="1" ht="19.5" customHeight="1">
      <c r="A5" s="8"/>
      <c r="B5" s="13">
        <f t="array" ref="B5:H5">DaysAndWeeks+DATE(CalendarYear,2,1)-WEEKDAY(DATE(CalendarYear,2,1),(WeekStart="Monday")+1)+8</f>
        <v>44598</v>
      </c>
      <c r="C5" s="13">
        <v>44599</v>
      </c>
      <c r="D5" s="13">
        <v>44600</v>
      </c>
      <c r="E5" s="13">
        <v>44601</v>
      </c>
      <c r="F5" s="13">
        <v>44602</v>
      </c>
      <c r="G5" s="13">
        <v>44603</v>
      </c>
      <c r="H5" s="13">
        <v>44604</v>
      </c>
    </row>
    <row r="6" spans="1:8" ht="57.9" customHeight="1">
      <c r="B6" s="13"/>
      <c r="C6" s="13"/>
      <c r="D6" s="13"/>
      <c r="E6" s="13"/>
      <c r="F6" s="13"/>
      <c r="G6" s="13"/>
      <c r="H6" s="13"/>
    </row>
    <row r="7" spans="1:8" s="3" customFormat="1" ht="19.5" customHeight="1">
      <c r="A7" s="8"/>
      <c r="B7" s="15">
        <f t="array" ref="B7:H7">DaysAndWeeks+DATE(CalendarYear,2,1)-WEEKDAY(DATE(CalendarYear,2,1),(WeekStart="Monday")+1)+15</f>
        <v>44605</v>
      </c>
      <c r="C7" s="15">
        <v>44606</v>
      </c>
      <c r="D7" s="15">
        <v>44607</v>
      </c>
      <c r="E7" s="15">
        <v>44608</v>
      </c>
      <c r="F7" s="15">
        <v>44609</v>
      </c>
      <c r="G7" s="15">
        <v>44610</v>
      </c>
      <c r="H7" s="15">
        <v>44611</v>
      </c>
    </row>
    <row r="8" spans="1:8" ht="57.9" customHeight="1">
      <c r="B8" s="15"/>
      <c r="C8" s="15"/>
      <c r="D8" s="15"/>
      <c r="E8" s="15"/>
      <c r="F8" s="15"/>
      <c r="G8" s="15"/>
      <c r="H8" s="15"/>
    </row>
    <row r="9" spans="1:8" s="3" customFormat="1" ht="19.5" customHeight="1">
      <c r="A9" s="8"/>
      <c r="B9" s="13">
        <f t="array" ref="B9:H9">DaysAndWeeks+DATE(CalendarYear,2,1)-WEEKDAY(DATE(CalendarYear,2,1),(WeekStart="Monday")+1)+22</f>
        <v>44612</v>
      </c>
      <c r="C9" s="13">
        <v>44613</v>
      </c>
      <c r="D9" s="13">
        <v>44614</v>
      </c>
      <c r="E9" s="13">
        <v>44615</v>
      </c>
      <c r="F9" s="13">
        <v>44616</v>
      </c>
      <c r="G9" s="13">
        <v>44617</v>
      </c>
      <c r="H9" s="13">
        <v>44618</v>
      </c>
    </row>
    <row r="10" spans="1:8" ht="57.9" customHeight="1">
      <c r="B10" s="13"/>
      <c r="C10" s="13"/>
      <c r="D10" s="13"/>
      <c r="E10" s="13"/>
      <c r="F10" s="13"/>
      <c r="G10" s="13"/>
      <c r="H10" s="13"/>
    </row>
    <row r="11" spans="1:8" s="3" customFormat="1" ht="19.5" customHeight="1">
      <c r="A11" s="8"/>
      <c r="B11" s="15">
        <f t="array" ref="B11:H11">DaysAndWeeks+DATE(CalendarYear,2,1)-WEEKDAY(DATE(CalendarYear,2,1),(WeekStart="Monday")+1)+29</f>
        <v>44619</v>
      </c>
      <c r="C11" s="15">
        <v>44620</v>
      </c>
      <c r="D11" s="15">
        <v>44621</v>
      </c>
      <c r="E11" s="15">
        <v>44622</v>
      </c>
      <c r="F11" s="15">
        <v>44623</v>
      </c>
      <c r="G11" s="15">
        <v>44624</v>
      </c>
      <c r="H11" s="15">
        <v>44625</v>
      </c>
    </row>
    <row r="12" spans="1:8" ht="57.9" customHeight="1">
      <c r="B12" s="15"/>
      <c r="C12" s="15"/>
      <c r="D12" s="15"/>
      <c r="E12" s="15"/>
      <c r="F12" s="15"/>
      <c r="G12" s="15"/>
      <c r="H12" s="15"/>
    </row>
    <row r="13" spans="1:8" s="3" customFormat="1" ht="19.5" customHeight="1">
      <c r="A13" s="8"/>
      <c r="B13" s="13">
        <f t="array" ref="B13:C13">DaysAndWeeks+DATE(CalendarYear,2,1)-WEEKDAY(DATE(CalendarYear,2,1),(WeekStart="Monday")+1)+36</f>
        <v>44626</v>
      </c>
      <c r="C13" s="13">
        <v>44627</v>
      </c>
      <c r="D13" s="11" t="s">
        <v>1</v>
      </c>
      <c r="E13" s="87"/>
      <c r="F13" s="87"/>
      <c r="G13" s="87"/>
      <c r="H13" s="88"/>
    </row>
    <row r="14" spans="1:8" ht="57.9" customHeight="1">
      <c r="B14" s="13"/>
      <c r="C14" s="13"/>
      <c r="D14" s="12"/>
      <c r="E14" s="89"/>
      <c r="F14" s="89"/>
      <c r="G14" s="89"/>
      <c r="H14" s="90"/>
    </row>
  </sheetData>
  <mergeCells count="1">
    <mergeCell ref="E13:H14"/>
  </mergeCells>
  <conditionalFormatting sqref="B11:H11 B13:C13">
    <cfRule type="expression" dxfId="18" priority="3">
      <formula>AND(DAY(B11)&gt;=1,DAY(B11)&lt;=15)</formula>
    </cfRule>
  </conditionalFormatting>
  <conditionalFormatting sqref="B3:G3">
    <cfRule type="expression" dxfId="17" priority="2">
      <formula>DAY(B3)&gt;8</formula>
    </cfRule>
  </conditionalFormatting>
  <conditionalFormatting sqref="D13">
    <cfRule type="expression" dxfId="16" priority="1">
      <formula>AND(DAY(D13)&gt;=1,DAY(D13)&lt;=15)</formula>
    </cfRule>
  </conditionalFormatting>
  <dataValidations count="9">
    <dataValidation allowBlank="1" showInputMessage="1" showErrorMessage="1" prompt="This row &amp; rows 5, 7, 9, 11 &amp; 13 contain calendar days of the week. If this cell doesn’t contain the number 1, then it is a day from the previous month. Enter notes in cell E13" sqref="B3" xr:uid="{CE521407-F0C9-409C-8EC1-18F55D36E99C}"/>
    <dataValidation allowBlank="1" showInputMessage="1" showErrorMessage="1" prompt="The year in this cell is automatically updated. Select another year in cell K3 of the January worksheet to change the year" sqref="C1" xr:uid="{5151F62C-B32D-4367-85EF-53D3CAAC12C9}"/>
    <dataValidation allowBlank="1" showInputMessage="1" showErrorMessage="1" prompt="This row &amp; rows 6, 8, 10, 12, &amp; 14 are cells for entering daily notes related to the calendar day in the cell above" sqref="B4" xr:uid="{091A7926-F50B-40C8-8714-D102BD9C9F93}"/>
    <dataValidation allowBlank="1" showInputMessage="1" showErrorMessage="1" prompt="Enter Notes in this cell" sqref="E13:H14" xr:uid="{04BEC343-D135-4FBC-A954-B3AD1119744A}"/>
    <dataValidation allowBlank="1" showInputMessage="1" showErrorMessage="1" prompt="Enter Notes in the cell at right" sqref="D13:D14" xr:uid="{D8E0DD5C-2C5F-433A-A95F-B09F88E4E979}"/>
    <dataValidation allowBlank="1" showInputMessage="1" showErrorMessage="1" prompt="February month calendar" sqref="A1" xr:uid="{57CCBAFD-6525-427D-B239-BF3349801D5C}"/>
    <dataValidation allowBlank="1" showInputMessage="1" showErrorMessage="1" prompt="This row contains the weekday names for this calendar. This cell contains the starting day of the week. To change the starting day, enter a new weekday in cell K4 of the January worksheet" sqref="B2" xr:uid="{F6F24790-3D82-4F9B-9EE4-F88C7A83AD32}"/>
    <dataValidation allowBlank="1" showErrorMessage="1" prompt="The year in this cell is automatically updated based on the year entered in January worksheet. Calendar below has dates for previous and next month with lighter font shade" sqref="B1" xr:uid="{E6041E17-2428-40FA-8D5F-26692E5BC771}"/>
    <dataValidation allowBlank="1" showInputMessage="1" showErrorMessage="1" prompt="Automatically determined weekday" sqref="C2:H2" xr:uid="{283E3CE1-93B8-4956-AF81-6D4163CA9BC6}"/>
  </dataValidations>
  <printOptions horizontalCentered="1" verticalCentered="1"/>
  <pageMargins left="0.7" right="0.7" top="0.75" bottom="0.75" header="0.3" footer="0.3"/>
  <pageSetup scale="89" orientation="landscape" r:id="rId1"/>
  <headerFooter differentFirst="1">
    <oddFooter>Page &amp;P of &amp;N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DCC1DF-80C0-41B3-9FC2-1DCCEE7D3F68}">
  <sheetPr>
    <tabColor rgb="FF7030A0"/>
    <pageSetUpPr fitToPage="1"/>
  </sheetPr>
  <dimension ref="B1:H14"/>
  <sheetViews>
    <sheetView showGridLines="0" topLeftCell="A10" zoomScale="90" zoomScaleNormal="90" workbookViewId="0">
      <selection activeCell="H12" sqref="H12"/>
    </sheetView>
  </sheetViews>
  <sheetFormatPr defaultColWidth="8.92578125" defaultRowHeight="14"/>
  <cols>
    <col min="1" max="1" width="2.78515625" style="8" customWidth="1"/>
    <col min="2" max="2" width="18.42578125" style="8" customWidth="1"/>
    <col min="3" max="8" width="17.78515625" style="8" customWidth="1"/>
    <col min="9" max="9" width="2.78515625" style="8" customWidth="1"/>
    <col min="10" max="10" width="10.640625" style="8" customWidth="1"/>
    <col min="11" max="16384" width="8.92578125" style="8"/>
  </cols>
  <sheetData>
    <row r="1" spans="2:8" ht="59.25" customHeight="1">
      <c r="B1" s="45" t="str">
        <f>"March "&amp;CalendarYear</f>
        <v>March 2022</v>
      </c>
      <c r="C1" s="46"/>
      <c r="D1" s="46"/>
      <c r="E1" s="47"/>
      <c r="F1" s="47"/>
      <c r="G1" s="47"/>
      <c r="H1" s="48"/>
    </row>
    <row r="2" spans="2:8" ht="21.75" customHeight="1">
      <c r="B2" s="9" t="str">
        <f>IF(WeekStart="SUNDAY", "SUNDAY","MONDAY")</f>
        <v>SUNDAY</v>
      </c>
      <c r="C2" s="9" t="str">
        <f t="shared" ref="C2:H2" si="0">UPPER(TEXT(C3,"dddd"))</f>
        <v>MONDAY</v>
      </c>
      <c r="D2" s="9" t="str">
        <f t="shared" si="0"/>
        <v>TUESDAY</v>
      </c>
      <c r="E2" s="9" t="str">
        <f t="shared" si="0"/>
        <v>WEDNESDAY</v>
      </c>
      <c r="F2" s="9" t="str">
        <f t="shared" si="0"/>
        <v>THURSDAY</v>
      </c>
      <c r="G2" s="9" t="str">
        <f t="shared" si="0"/>
        <v>FRIDAY</v>
      </c>
      <c r="H2" s="9" t="str">
        <f t="shared" si="0"/>
        <v>SATURDAY</v>
      </c>
    </row>
    <row r="3" spans="2:8" ht="19.5" customHeight="1">
      <c r="B3" s="15">
        <f t="array" ref="B3:H3">DaysAndWeeks+DATE(CalendarYear,3,1)-WEEKDAY(DATE(CalendarYear,3,1),(WeekStart="Monday")+1)+1</f>
        <v>44619</v>
      </c>
      <c r="C3" s="15">
        <v>44620</v>
      </c>
      <c r="D3" s="15">
        <v>44621</v>
      </c>
      <c r="E3" s="15">
        <v>44622</v>
      </c>
      <c r="F3" s="15">
        <v>44623</v>
      </c>
      <c r="G3" s="15">
        <v>44624</v>
      </c>
      <c r="H3" s="15">
        <v>44625</v>
      </c>
    </row>
    <row r="4" spans="2:8" ht="57.9" customHeight="1">
      <c r="D4" s="70" t="s">
        <v>22</v>
      </c>
      <c r="H4" s="15"/>
    </row>
    <row r="5" spans="2:8" ht="19.5" customHeight="1">
      <c r="B5" s="13">
        <f t="array" ref="B5:H5">DaysAndWeeks+DATE(CalendarYear,3,1)-WEEKDAY(DATE(CalendarYear,3,1),(WeekStart="Monday")+1)+8</f>
        <v>44626</v>
      </c>
      <c r="C5" s="13">
        <v>44627</v>
      </c>
      <c r="D5" s="13">
        <v>44628</v>
      </c>
      <c r="E5" s="13">
        <v>44629</v>
      </c>
      <c r="F5" s="13">
        <v>44630</v>
      </c>
      <c r="G5" s="13">
        <v>44631</v>
      </c>
      <c r="H5" s="13">
        <v>44632</v>
      </c>
    </row>
    <row r="6" spans="2:8" ht="57.9" customHeight="1">
      <c r="B6" s="13"/>
      <c r="C6" s="13"/>
      <c r="D6" s="13"/>
      <c r="E6" s="13"/>
      <c r="F6" s="13"/>
      <c r="G6" s="13"/>
      <c r="H6" s="13"/>
    </row>
    <row r="7" spans="2:8" ht="19.5" customHeight="1">
      <c r="B7" s="15">
        <f t="array" ref="B7:H7">DaysAndWeeks+DATE(CalendarYear,3,1)-WEEKDAY(DATE(CalendarYear,3,1),(WeekStart="Monday")+1)+15</f>
        <v>44633</v>
      </c>
      <c r="C7" s="15">
        <v>44634</v>
      </c>
      <c r="D7" s="15">
        <v>44635</v>
      </c>
      <c r="E7" s="15">
        <v>44636</v>
      </c>
      <c r="F7" s="15">
        <v>44637</v>
      </c>
      <c r="G7" s="15">
        <v>44638</v>
      </c>
      <c r="H7" s="15">
        <v>44639</v>
      </c>
    </row>
    <row r="8" spans="2:8" ht="57.9" customHeight="1">
      <c r="B8" s="15"/>
      <c r="C8" s="15"/>
      <c r="D8" s="15"/>
      <c r="E8" s="15"/>
      <c r="F8" s="15"/>
      <c r="G8" s="71" t="s">
        <v>23</v>
      </c>
      <c r="H8" s="15"/>
    </row>
    <row r="9" spans="2:8" ht="19.5" customHeight="1">
      <c r="B9" s="13">
        <f t="array" ref="B9:H9">DaysAndWeeks+DATE(CalendarYear,3,1)-WEEKDAY(DATE(CalendarYear,3,1),(WeekStart="Monday")+1)+22</f>
        <v>44640</v>
      </c>
      <c r="C9" s="13">
        <v>44641</v>
      </c>
      <c r="D9" s="13">
        <v>44642</v>
      </c>
      <c r="E9" s="13">
        <v>44643</v>
      </c>
      <c r="F9" s="13">
        <v>44644</v>
      </c>
      <c r="G9" s="13">
        <v>44645</v>
      </c>
      <c r="H9" s="13">
        <v>44646</v>
      </c>
    </row>
    <row r="10" spans="2:8" ht="57.9" customHeight="1">
      <c r="B10" s="13"/>
      <c r="C10" s="13"/>
      <c r="D10" s="13"/>
      <c r="E10" s="13"/>
      <c r="F10" s="13"/>
      <c r="G10" s="13"/>
      <c r="H10" s="13"/>
    </row>
    <row r="11" spans="2:8" ht="19.5" customHeight="1">
      <c r="B11" s="15">
        <f t="array" ref="B11:H11">DaysAndWeeks+DATE(CalendarYear,3,1)-WEEKDAY(DATE(CalendarYear,3,1),(WeekStart="Monday")+1)+29</f>
        <v>44647</v>
      </c>
      <c r="C11" s="15">
        <v>44648</v>
      </c>
      <c r="D11" s="15">
        <v>44649</v>
      </c>
      <c r="E11" s="15">
        <v>44650</v>
      </c>
      <c r="F11" s="15">
        <v>44651</v>
      </c>
      <c r="G11" s="15">
        <v>44652</v>
      </c>
      <c r="H11" s="15">
        <v>44653</v>
      </c>
    </row>
    <row r="12" spans="2:8" ht="57.9" customHeight="1">
      <c r="B12" s="15"/>
      <c r="C12" s="15"/>
      <c r="D12" s="15"/>
      <c r="E12" s="15"/>
      <c r="F12" s="15"/>
      <c r="G12" s="15"/>
      <c r="H12" s="15"/>
    </row>
    <row r="13" spans="2:8" ht="19.5" customHeight="1">
      <c r="B13" s="13">
        <f t="array" ref="B13:C13">DaysAndWeeks+DATE(CalendarYear,3,1)-WEEKDAY(DATE(CalendarYear,3,1),(WeekStart="Monday")+1)+36</f>
        <v>44654</v>
      </c>
      <c r="C13" s="13">
        <v>44655</v>
      </c>
      <c r="D13" s="11" t="s">
        <v>1</v>
      </c>
      <c r="E13" s="87" t="s">
        <v>24</v>
      </c>
      <c r="F13" s="87"/>
      <c r="G13" s="87"/>
      <c r="H13" s="88"/>
    </row>
    <row r="14" spans="2:8" ht="57.9" customHeight="1">
      <c r="B14" s="13"/>
      <c r="C14" s="13"/>
      <c r="D14" s="12"/>
      <c r="E14" s="89"/>
      <c r="F14" s="89"/>
      <c r="G14" s="89"/>
      <c r="H14" s="90"/>
    </row>
  </sheetData>
  <mergeCells count="1">
    <mergeCell ref="E13:H14"/>
  </mergeCells>
  <conditionalFormatting sqref="B11:H11 B13:C13">
    <cfRule type="expression" dxfId="15" priority="7">
      <formula>AND(DAY(B11)&gt;=1,DAY(B11)&lt;=15)</formula>
    </cfRule>
  </conditionalFormatting>
  <conditionalFormatting sqref="D13">
    <cfRule type="expression" dxfId="14" priority="6">
      <formula>AND(DAY(D13)&gt;=1,DAY(D13)&lt;=15)</formula>
    </cfRule>
  </conditionalFormatting>
  <conditionalFormatting sqref="E3">
    <cfRule type="expression" dxfId="13" priority="5">
      <formula>DAY(E3)&gt;8</formula>
    </cfRule>
  </conditionalFormatting>
  <conditionalFormatting sqref="F3:G3">
    <cfRule type="expression" dxfId="12" priority="4">
      <formula>DAY(F3)&gt;8</formula>
    </cfRule>
  </conditionalFormatting>
  <conditionalFormatting sqref="D3">
    <cfRule type="expression" dxfId="11" priority="3">
      <formula>DAY(D3)&gt;8</formula>
    </cfRule>
  </conditionalFormatting>
  <conditionalFormatting sqref="C3">
    <cfRule type="expression" dxfId="10" priority="2">
      <formula>DAY(C3)&gt;8</formula>
    </cfRule>
  </conditionalFormatting>
  <conditionalFormatting sqref="B3">
    <cfRule type="expression" dxfId="9" priority="1">
      <formula>DAY(B3)&gt;8</formula>
    </cfRule>
  </conditionalFormatting>
  <dataValidations count="9">
    <dataValidation allowBlank="1" showInputMessage="1" showErrorMessage="1" prompt="This row &amp; rows 5, 7, 9, 11 &amp; 13 contain calendar days of the week. If this cell doesn’t contain the number 1, then it is a day from the previous month. Enter notes in cell E13" sqref="B3" xr:uid="{0336AB7C-C71E-4177-8793-AAE2326DF2F1}"/>
    <dataValidation allowBlank="1" showInputMessage="1" showErrorMessage="1" prompt="The year in this cell is automatically updated. Select another year in cell K3 of the January worksheet to change the year" sqref="C1" xr:uid="{3A216AE6-A2BC-4EFC-9B91-1BF23357BE3C}"/>
    <dataValidation allowBlank="1" showInputMessage="1" showErrorMessage="1" prompt="Automatically determined weekday" sqref="C2:H2" xr:uid="{5E5F42AA-DC1D-4413-ABBA-FB97558A87F2}"/>
    <dataValidation allowBlank="1" showErrorMessage="1" prompt="The year in this cell is automatically updated based on the year entered in January worksheet. Calendar below has dates for previous and next month with lighter font shade" sqref="B1" xr:uid="{FD21FF7D-ED52-4429-B908-A02C8EA823F1}"/>
    <dataValidation allowBlank="1" showInputMessage="1" showErrorMessage="1" prompt="This row contains the weekday names for this calendar. This cell contains the starting day of the week. To change the starting day, enter a new weekday in cell K4 of the January worksheet" sqref="B2" xr:uid="{B554034B-717C-4134-A77A-14F084C6916C}"/>
    <dataValidation allowBlank="1" showInputMessage="1" showErrorMessage="1" prompt="March month calendar" sqref="A1" xr:uid="{2DF145A1-8725-4337-88FC-5F7F933B8346}"/>
    <dataValidation allowBlank="1" showInputMessage="1" showErrorMessage="1" prompt="Enter Notes in the cell at right" sqref="D13:D14" xr:uid="{331AC9B7-3FA2-4175-9A21-46BD8A9C6F21}"/>
    <dataValidation allowBlank="1" showInputMessage="1" showErrorMessage="1" prompt="Enter Notes in this cell" sqref="E13:H14" xr:uid="{6D77A796-FA4D-48F9-932C-75FDA693C9FA}"/>
    <dataValidation allowBlank="1" showInputMessage="1" showErrorMessage="1" prompt="This row &amp; rows 6, 8, 10, 12, &amp; 14 are cells for entering daily notes related to the calendar day in the cell above" sqref="B4" xr:uid="{8DE30AAE-E09E-42B4-85E2-444299054E8B}"/>
  </dataValidations>
  <printOptions horizontalCentered="1" verticalCentered="1"/>
  <pageMargins left="0.7" right="0.7" top="0.75" bottom="0.75" header="0.3" footer="0.3"/>
  <pageSetup scale="89" orientation="landscape" r:id="rId1"/>
  <headerFooter differentFirst="1">
    <oddFooter>Page &amp;P of &amp;N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FD6F56-B82D-4ABD-B51E-74BE0A67CA58}">
  <sheetPr>
    <tabColor rgb="FFFFC000"/>
    <pageSetUpPr fitToPage="1"/>
  </sheetPr>
  <dimension ref="B1:H14"/>
  <sheetViews>
    <sheetView showGridLines="0" topLeftCell="A11" zoomScale="90" zoomScaleNormal="90" workbookViewId="0">
      <selection activeCell="J12" sqref="J12"/>
    </sheetView>
  </sheetViews>
  <sheetFormatPr defaultColWidth="8.92578125" defaultRowHeight="14"/>
  <cols>
    <col min="1" max="1" width="2.78515625" style="8" customWidth="1"/>
    <col min="2" max="2" width="18.42578125" style="8" customWidth="1"/>
    <col min="3" max="8" width="17.78515625" style="8" customWidth="1"/>
    <col min="9" max="9" width="2.78515625" style="8" customWidth="1"/>
    <col min="10" max="10" width="10.640625" style="8" customWidth="1"/>
    <col min="11" max="16384" width="8.92578125" style="8"/>
  </cols>
  <sheetData>
    <row r="1" spans="2:8" ht="59.25" customHeight="1">
      <c r="B1" s="53" t="str">
        <f>"April "&amp;CalendarYear</f>
        <v>April 2022</v>
      </c>
      <c r="C1" s="49"/>
      <c r="D1" s="49"/>
      <c r="E1" s="50"/>
      <c r="F1" s="50"/>
      <c r="G1" s="50"/>
      <c r="H1" s="51"/>
    </row>
    <row r="2" spans="2:8" ht="21.75" customHeight="1">
      <c r="B2" s="9" t="str">
        <f>IF(WeekStart="SUNDAY", "SUNDAY","MONDAY")</f>
        <v>SUNDAY</v>
      </c>
      <c r="C2" s="9" t="str">
        <f t="shared" ref="C2:H2" si="0">UPPER(TEXT(C3,"dddd"))</f>
        <v>MONDAY</v>
      </c>
      <c r="D2" s="9" t="str">
        <f t="shared" si="0"/>
        <v>TUESDAY</v>
      </c>
      <c r="E2" s="9" t="str">
        <f t="shared" si="0"/>
        <v>WEDNESDAY</v>
      </c>
      <c r="F2" s="9" t="str">
        <f t="shared" si="0"/>
        <v>THURSDAY</v>
      </c>
      <c r="G2" s="9" t="str">
        <f t="shared" si="0"/>
        <v>FRIDAY</v>
      </c>
      <c r="H2" s="9" t="str">
        <f t="shared" si="0"/>
        <v>SATURDAY</v>
      </c>
    </row>
    <row r="3" spans="2:8" ht="19.5" customHeight="1">
      <c r="B3" s="15">
        <f t="array" ref="B3:H3">DaysAndWeeks+DATE(CalendarYear,4,1)-WEEKDAY(DATE(CalendarYear,4,1),(WeekStart="Monday")+1)+1</f>
        <v>44647</v>
      </c>
      <c r="C3" s="15">
        <v>44648</v>
      </c>
      <c r="D3" s="15">
        <v>44649</v>
      </c>
      <c r="E3" s="15">
        <v>44650</v>
      </c>
      <c r="F3" s="15">
        <v>44651</v>
      </c>
      <c r="G3" s="15">
        <v>44652</v>
      </c>
      <c r="H3" s="15">
        <v>44653</v>
      </c>
    </row>
    <row r="4" spans="2:8" ht="57.9" customHeight="1">
      <c r="B4" s="15"/>
      <c r="C4" s="15"/>
      <c r="D4" s="15"/>
      <c r="E4" s="15"/>
      <c r="F4" s="15"/>
      <c r="G4" s="15"/>
      <c r="H4" s="71" t="s">
        <v>25</v>
      </c>
    </row>
    <row r="5" spans="2:8" ht="19.5" customHeight="1">
      <c r="B5" s="13">
        <f t="array" ref="B5:H5">DaysAndWeeks+DATE(CalendarYear,4,1)-WEEKDAY(DATE(CalendarYear,4,1),(WeekStart="Monday")+1)+8</f>
        <v>44654</v>
      </c>
      <c r="C5" s="13">
        <v>44655</v>
      </c>
      <c r="D5" s="13">
        <v>44656</v>
      </c>
      <c r="E5" s="13">
        <v>44657</v>
      </c>
      <c r="F5" s="13">
        <v>44658</v>
      </c>
      <c r="G5" s="13">
        <v>44659</v>
      </c>
      <c r="H5" s="13">
        <v>44660</v>
      </c>
    </row>
    <row r="6" spans="2:8" ht="57.9" customHeight="1">
      <c r="B6" s="13"/>
      <c r="C6" s="13"/>
      <c r="D6" s="13"/>
      <c r="E6" s="13"/>
      <c r="F6" s="13"/>
      <c r="G6" s="13"/>
      <c r="H6" s="13"/>
    </row>
    <row r="7" spans="2:8" ht="19.5" customHeight="1">
      <c r="B7" s="15">
        <f t="array" ref="B7:H7">DaysAndWeeks+DATE(CalendarYear,4,1)-WEEKDAY(DATE(CalendarYear,4,1),(WeekStart="Monday")+1)+15</f>
        <v>44661</v>
      </c>
      <c r="C7" s="15">
        <v>44662</v>
      </c>
      <c r="D7" s="15">
        <v>44663</v>
      </c>
      <c r="E7" s="15">
        <v>44664</v>
      </c>
      <c r="F7" s="15">
        <v>44665</v>
      </c>
      <c r="G7" s="15">
        <v>44666</v>
      </c>
      <c r="H7" s="15">
        <v>44667</v>
      </c>
    </row>
    <row r="8" spans="2:8" ht="57.9" customHeight="1">
      <c r="B8" s="15"/>
      <c r="C8" s="72" t="s">
        <v>26</v>
      </c>
      <c r="D8" s="15"/>
      <c r="E8" s="15"/>
      <c r="F8" s="15"/>
      <c r="G8" s="15"/>
      <c r="H8" s="15"/>
    </row>
    <row r="9" spans="2:8" ht="19.5" customHeight="1">
      <c r="B9" s="13">
        <f t="array" ref="B9:H9">DaysAndWeeks+DATE(CalendarYear,4,1)-WEEKDAY(DATE(CalendarYear,4,1),(WeekStart="Monday")+1)+22</f>
        <v>44668</v>
      </c>
      <c r="C9" s="13">
        <v>44669</v>
      </c>
      <c r="D9" s="13">
        <v>44670</v>
      </c>
      <c r="E9" s="13">
        <v>44671</v>
      </c>
      <c r="F9" s="13">
        <v>44672</v>
      </c>
      <c r="G9" s="13">
        <v>44673</v>
      </c>
      <c r="H9" s="13">
        <v>44674</v>
      </c>
    </row>
    <row r="10" spans="2:8" ht="57.9" customHeight="1">
      <c r="B10" s="13"/>
      <c r="C10" s="13"/>
      <c r="D10" s="13"/>
      <c r="E10" s="13"/>
      <c r="F10" s="13"/>
      <c r="G10" s="13"/>
      <c r="H10" s="13"/>
    </row>
    <row r="11" spans="2:8" ht="19.5" customHeight="1">
      <c r="B11" s="15">
        <f t="array" ref="B11:H11">DaysAndWeeks+DATE(CalendarYear,4,1)-WEEKDAY(DATE(CalendarYear,4,1),(WeekStart="Monday")+1)+29</f>
        <v>44675</v>
      </c>
      <c r="C11" s="15">
        <v>44676</v>
      </c>
      <c r="D11" s="15">
        <v>44677</v>
      </c>
      <c r="E11" s="15">
        <v>44678</v>
      </c>
      <c r="F11" s="15">
        <v>44679</v>
      </c>
      <c r="G11" s="15">
        <v>44680</v>
      </c>
      <c r="H11" s="15">
        <v>44681</v>
      </c>
    </row>
    <row r="12" spans="2:8" ht="57.9" customHeight="1">
      <c r="B12" s="15"/>
      <c r="C12" s="15"/>
      <c r="D12" s="15"/>
      <c r="E12" s="15"/>
      <c r="F12" s="15"/>
      <c r="G12" s="71" t="s">
        <v>27</v>
      </c>
      <c r="H12" s="15"/>
    </row>
    <row r="13" spans="2:8" ht="19.5" customHeight="1">
      <c r="B13" s="13">
        <f t="array" ref="B13:C13">DaysAndWeeks+DATE(CalendarYear,4,1)-WEEKDAY(DATE(CalendarYear,4,1),(WeekStart="Monday")+1)+36</f>
        <v>44682</v>
      </c>
      <c r="C13" s="13">
        <v>44683</v>
      </c>
      <c r="D13" s="11" t="s">
        <v>1</v>
      </c>
      <c r="E13" s="87"/>
      <c r="F13" s="87"/>
      <c r="G13" s="87"/>
      <c r="H13" s="88"/>
    </row>
    <row r="14" spans="2:8" ht="57.9" customHeight="1">
      <c r="B14" s="13"/>
      <c r="C14" s="13"/>
      <c r="D14" s="12"/>
      <c r="E14" s="89"/>
      <c r="F14" s="89"/>
      <c r="G14" s="89"/>
      <c r="H14" s="90"/>
    </row>
  </sheetData>
  <mergeCells count="1">
    <mergeCell ref="E13:H14"/>
  </mergeCells>
  <conditionalFormatting sqref="B11:H11 B13:C13">
    <cfRule type="expression" dxfId="8" priority="3">
      <formula>AND(DAY(B11)&gt;=1,DAY(B11)&lt;=15)</formula>
    </cfRule>
  </conditionalFormatting>
  <conditionalFormatting sqref="B3:G3">
    <cfRule type="expression" dxfId="7" priority="2">
      <formula>DAY(B3)&gt;8</formula>
    </cfRule>
  </conditionalFormatting>
  <conditionalFormatting sqref="D13">
    <cfRule type="expression" dxfId="6" priority="1">
      <formula>AND(DAY(D13)&gt;=1,DAY(D13)&lt;=15)</formula>
    </cfRule>
  </conditionalFormatting>
  <dataValidations count="9">
    <dataValidation allowBlank="1" showInputMessage="1" showErrorMessage="1" prompt="This row &amp; rows 5, 7, 9, 11 &amp; 13 contain calendar days of the week. If this cell doesn’t contain the number 1, then it is a day from the previous month. Enter notes in cell E13" sqref="B3" xr:uid="{912F0896-2699-4DDE-8169-808A804FBC04}"/>
    <dataValidation allowBlank="1" showInputMessage="1" showErrorMessage="1" prompt="The year in this cell is automatically updated. Select another year in cell K3 of the January worksheet to change the year" sqref="C1" xr:uid="{7BD87D96-E7BA-460B-8953-E1354BC716DF}"/>
    <dataValidation allowBlank="1" showInputMessage="1" showErrorMessage="1" prompt="This row &amp; rows 6, 8, 10, 12, &amp; 14 are cells for entering daily notes related to the calendar day in the cell above" sqref="B4" xr:uid="{9442A1F7-14ED-4767-8B00-23771D88E588}"/>
    <dataValidation allowBlank="1" showInputMessage="1" showErrorMessage="1" prompt="Enter Notes in this cell" sqref="E13:H14" xr:uid="{27226C69-6FBB-4908-80BD-C8C5967122D7}"/>
    <dataValidation allowBlank="1" showInputMessage="1" showErrorMessage="1" prompt="Enter Notes in the cell at right" sqref="D13:D14" xr:uid="{92A3B9D5-9A35-42B3-A742-68A729CE11E9}"/>
    <dataValidation allowBlank="1" showInputMessage="1" showErrorMessage="1" prompt="April month calendar" sqref="A1" xr:uid="{34B6B93C-C67E-427A-AAE5-61E6A3DCE471}"/>
    <dataValidation allowBlank="1" showInputMessage="1" showErrorMessage="1" prompt="This row contains the weekday names for this calendar. This cell contains the starting day of the week. To change the starting day, enter a new weekday in cell K4 of the January worksheet" sqref="B2" xr:uid="{33D20E1F-7BE9-4C5C-9573-EE35B971E9A5}"/>
    <dataValidation allowBlank="1" showErrorMessage="1" prompt="The year in this cell is automatically updated based on the year entered in January worksheet. Calendar below has dates for previous and next month with lighter font shade" sqref="B1" xr:uid="{A27B1680-F61E-4815-B41F-094AC5DE28D1}"/>
    <dataValidation allowBlank="1" showInputMessage="1" showErrorMessage="1" prompt="Automatically determined weekday" sqref="C2:H2" xr:uid="{85104563-C647-45F3-9C9F-1EC99B151977}"/>
  </dataValidations>
  <printOptions horizontalCentered="1" verticalCentered="1"/>
  <pageMargins left="0.7" right="0.7" top="0.75" bottom="0.75" header="0.3" footer="0.3"/>
  <pageSetup scale="89" orientation="landscape" r:id="rId1"/>
  <headerFooter differentFirst="1">
    <oddFooter>Page &amp;P of &amp;N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9148E6-BF87-46C0-B856-28D544B0C2BC}">
  <sheetPr>
    <tabColor rgb="FF7030A0"/>
    <pageSetUpPr fitToPage="1"/>
  </sheetPr>
  <dimension ref="B1:H14"/>
  <sheetViews>
    <sheetView showGridLines="0" topLeftCell="A9" zoomScale="90" zoomScaleNormal="90" workbookViewId="0">
      <selection activeCell="E13" sqref="E13:H14"/>
    </sheetView>
  </sheetViews>
  <sheetFormatPr defaultColWidth="8.92578125" defaultRowHeight="14"/>
  <cols>
    <col min="1" max="1" width="2.78515625" style="8" customWidth="1"/>
    <col min="2" max="2" width="18.42578125" style="8" customWidth="1"/>
    <col min="3" max="8" width="17.78515625" style="8" customWidth="1"/>
    <col min="9" max="9" width="2.78515625" style="8" customWidth="1"/>
    <col min="10" max="10" width="10.640625" style="8" customWidth="1"/>
    <col min="11" max="16384" width="8.92578125" style="8"/>
  </cols>
  <sheetData>
    <row r="1" spans="2:8" ht="59.25" customHeight="1">
      <c r="B1" s="52" t="str">
        <f>"May "&amp;CalendarYear</f>
        <v>May 2022</v>
      </c>
      <c r="C1" s="68"/>
      <c r="D1" s="68"/>
      <c r="E1" s="66"/>
      <c r="F1" s="66"/>
      <c r="G1" s="66"/>
      <c r="H1" s="67"/>
    </row>
    <row r="2" spans="2:8" ht="21.75" customHeight="1">
      <c r="B2" s="9" t="str">
        <f>IF(WeekStart="SUNDAY", "SUNDAY","MONDAY")</f>
        <v>SUNDAY</v>
      </c>
      <c r="C2" s="9" t="str">
        <f t="shared" ref="C2:H2" si="0">UPPER(TEXT(C3,"dddd"))</f>
        <v>MONDAY</v>
      </c>
      <c r="D2" s="9" t="str">
        <f t="shared" si="0"/>
        <v>TUESDAY</v>
      </c>
      <c r="E2" s="9" t="str">
        <f t="shared" si="0"/>
        <v>WEDNESDAY</v>
      </c>
      <c r="F2" s="9" t="str">
        <f t="shared" si="0"/>
        <v>THURSDAY</v>
      </c>
      <c r="G2" s="9" t="str">
        <f t="shared" si="0"/>
        <v>FRIDAY</v>
      </c>
      <c r="H2" s="9" t="str">
        <f t="shared" si="0"/>
        <v>SATURDAY</v>
      </c>
    </row>
    <row r="3" spans="2:8" ht="19.5" customHeight="1">
      <c r="B3" s="15">
        <f t="array" ref="B3:H3">DaysAndWeeks+DATE(CalendarYear,5,1)-WEEKDAY(DATE(CalendarYear,5,1),(WeekStart="Monday")+1)+1</f>
        <v>44682</v>
      </c>
      <c r="C3" s="15">
        <v>44683</v>
      </c>
      <c r="D3" s="15">
        <v>44684</v>
      </c>
      <c r="E3" s="15">
        <v>44685</v>
      </c>
      <c r="F3" s="15">
        <v>44686</v>
      </c>
      <c r="G3" s="15">
        <v>44687</v>
      </c>
      <c r="H3" s="15">
        <v>44688</v>
      </c>
    </row>
    <row r="4" spans="2:8" ht="57.9" customHeight="1">
      <c r="B4" s="15"/>
      <c r="C4" s="15"/>
      <c r="D4" s="15"/>
      <c r="E4" s="15"/>
      <c r="F4" s="15"/>
      <c r="G4" s="15"/>
      <c r="H4" s="15"/>
    </row>
    <row r="5" spans="2:8" ht="19.5" customHeight="1">
      <c r="B5" s="13">
        <f t="array" ref="B5:H5">DaysAndWeeks+DATE(CalendarYear,5,1)-WEEKDAY(DATE(CalendarYear,5,1),(WeekStart="Monday")+1)+8</f>
        <v>44689</v>
      </c>
      <c r="C5" s="13">
        <v>44690</v>
      </c>
      <c r="D5" s="13">
        <v>44691</v>
      </c>
      <c r="E5" s="13">
        <v>44692</v>
      </c>
      <c r="F5" s="13">
        <v>44693</v>
      </c>
      <c r="G5" s="13">
        <v>44694</v>
      </c>
      <c r="H5" s="13">
        <v>44695</v>
      </c>
    </row>
    <row r="6" spans="2:8" ht="57.9" customHeight="1">
      <c r="B6" s="13"/>
      <c r="C6" s="13"/>
      <c r="D6" s="13"/>
      <c r="E6" s="13"/>
      <c r="F6" s="13"/>
      <c r="G6" s="13"/>
      <c r="H6" s="13"/>
    </row>
    <row r="7" spans="2:8" ht="19.5" customHeight="1">
      <c r="B7" s="15">
        <f t="array" ref="B7:H7">DaysAndWeeks+DATE(CalendarYear,5,1)-WEEKDAY(DATE(CalendarYear,5,1),(WeekStart="Monday")+1)+15</f>
        <v>44696</v>
      </c>
      <c r="C7" s="15">
        <v>44697</v>
      </c>
      <c r="D7" s="15">
        <v>44698</v>
      </c>
      <c r="E7" s="15">
        <v>44699</v>
      </c>
      <c r="F7" s="15">
        <v>44700</v>
      </c>
      <c r="G7" s="15">
        <v>44701</v>
      </c>
      <c r="H7" s="15">
        <v>44702</v>
      </c>
    </row>
    <row r="8" spans="2:8" ht="57.9" customHeight="1">
      <c r="B8" s="15"/>
      <c r="C8" s="15"/>
      <c r="D8" s="15"/>
      <c r="E8" s="15"/>
      <c r="F8" s="15"/>
      <c r="G8" s="15"/>
      <c r="H8" s="15"/>
    </row>
    <row r="9" spans="2:8" ht="19.5" customHeight="1">
      <c r="B9" s="13">
        <f t="array" ref="B9:H9">DaysAndWeeks+DATE(CalendarYear,5,1)-WEEKDAY(DATE(CalendarYear,5,1),(WeekStart="Monday")+1)+22</f>
        <v>44703</v>
      </c>
      <c r="C9" s="13">
        <v>44704</v>
      </c>
      <c r="D9" s="13">
        <v>44705</v>
      </c>
      <c r="E9" s="13">
        <v>44706</v>
      </c>
      <c r="F9" s="13">
        <v>44707</v>
      </c>
      <c r="G9" s="13">
        <v>44708</v>
      </c>
      <c r="H9" s="13">
        <v>44709</v>
      </c>
    </row>
    <row r="10" spans="2:8" ht="57.9" customHeight="1">
      <c r="B10" s="13"/>
      <c r="C10" s="13"/>
      <c r="D10" s="13"/>
      <c r="E10" s="13"/>
      <c r="F10" s="13"/>
      <c r="G10" s="13"/>
      <c r="H10" s="13"/>
    </row>
    <row r="11" spans="2:8" ht="19.5" customHeight="1">
      <c r="B11" s="15">
        <f t="array" ref="B11:H11">DaysAndWeeks+DATE(CalendarYear,5,1)-WEEKDAY(DATE(CalendarYear,5,1),(WeekStart="Monday")+1)+29</f>
        <v>44710</v>
      </c>
      <c r="C11" s="15">
        <v>44711</v>
      </c>
      <c r="D11" s="15">
        <v>44712</v>
      </c>
      <c r="E11" s="15">
        <v>44713</v>
      </c>
      <c r="F11" s="15">
        <v>44714</v>
      </c>
      <c r="G11" s="15">
        <v>44715</v>
      </c>
      <c r="H11" s="15">
        <v>44716</v>
      </c>
    </row>
    <row r="12" spans="2:8" ht="57.9" customHeight="1">
      <c r="B12" s="69" t="s">
        <v>28</v>
      </c>
      <c r="C12" s="15"/>
      <c r="D12" s="15"/>
      <c r="E12" s="15"/>
      <c r="F12" s="15"/>
      <c r="G12" s="15"/>
      <c r="H12" s="15"/>
    </row>
    <row r="13" spans="2:8" ht="19.5" customHeight="1">
      <c r="B13" s="13">
        <f t="array" ref="B13:C13">DaysAndWeeks+DATE(CalendarYear,5,1)-WEEKDAY(DATE(CalendarYear,5,1),(WeekStart="Monday")+1)+36</f>
        <v>44717</v>
      </c>
      <c r="C13" s="13">
        <v>44718</v>
      </c>
      <c r="D13" s="11" t="s">
        <v>1</v>
      </c>
      <c r="E13" s="87"/>
      <c r="F13" s="87"/>
      <c r="G13" s="87"/>
      <c r="H13" s="88"/>
    </row>
    <row r="14" spans="2:8" ht="57.9" customHeight="1">
      <c r="B14" s="13"/>
      <c r="C14" s="13"/>
      <c r="D14" s="12"/>
      <c r="E14" s="89"/>
      <c r="F14" s="89"/>
      <c r="G14" s="89"/>
      <c r="H14" s="90"/>
    </row>
  </sheetData>
  <mergeCells count="1">
    <mergeCell ref="E13:H14"/>
  </mergeCells>
  <conditionalFormatting sqref="B11:H11 B13:C13">
    <cfRule type="expression" dxfId="5" priority="3">
      <formula>AND(DAY(B11)&gt;=1,DAY(B11)&lt;=15)</formula>
    </cfRule>
  </conditionalFormatting>
  <conditionalFormatting sqref="B3:G3">
    <cfRule type="expression" dxfId="4" priority="2">
      <formula>DAY(B3)&gt;8</formula>
    </cfRule>
  </conditionalFormatting>
  <conditionalFormatting sqref="D13">
    <cfRule type="expression" dxfId="3" priority="1">
      <formula>AND(DAY(D13)&gt;=1,DAY(D13)&lt;=15)</formula>
    </cfRule>
  </conditionalFormatting>
  <dataValidations count="9">
    <dataValidation allowBlank="1" showInputMessage="1" showErrorMessage="1" prompt="This row &amp; rows 5, 7, 9, 11 &amp; 13 contain calendar days of the week. If this cell doesn’t contain the number 1, then it is a day from the previous month. Enter notes in cell E13" sqref="B3" xr:uid="{B1209697-51B3-4D30-B373-75A362960B25}"/>
    <dataValidation allowBlank="1" showInputMessage="1" showErrorMessage="1" prompt="The year in this cell is automatically updated. Select another year in cell K3 of the January worksheet to change the year" sqref="C1" xr:uid="{7436955E-1851-4566-AF05-464BDCE64BC4}"/>
    <dataValidation allowBlank="1" showInputMessage="1" showErrorMessage="1" prompt="This row &amp; rows 6, 8, 10, 12, &amp; 14 are cells for entering daily notes related to the calendar day in the cell above" sqref="B4" xr:uid="{BB90CABC-E1ED-49E0-A494-53486753AE9B}"/>
    <dataValidation allowBlank="1" showInputMessage="1" showErrorMessage="1" prompt="Enter Notes in this cell" sqref="E13:H14" xr:uid="{85CFBEC3-FE6A-4EDB-9A44-5AAFA8455AC5}"/>
    <dataValidation allowBlank="1" showInputMessage="1" showErrorMessage="1" prompt="Enter Notes in the cell at right" sqref="D13:D14" xr:uid="{766E493C-BF60-4D96-8492-F05DF9F14B39}"/>
    <dataValidation allowBlank="1" showInputMessage="1" showErrorMessage="1" prompt="May month calendar" sqref="A1" xr:uid="{6FE6A552-FEED-4DE8-880F-C6739CE6560F}"/>
    <dataValidation allowBlank="1" showInputMessage="1" showErrorMessage="1" prompt="This row contains the weekday names for this calendar. This cell contains the starting day of the week. To change the starting day, enter a new weekday in cell K4 of the January worksheet" sqref="B2" xr:uid="{755A1BC0-EABF-4292-BEC0-F44DE695705F}"/>
    <dataValidation allowBlank="1" showErrorMessage="1" prompt="The year in this cell is automatically updated based on the year entered in January worksheet. Calendar below has dates for previous and next month with lighter font shade" sqref="B1" xr:uid="{AF970012-5749-4E49-9017-567297672A2B}"/>
    <dataValidation allowBlank="1" showInputMessage="1" showErrorMessage="1" prompt="Automatically determined weekday" sqref="C2:H2" xr:uid="{6987B2CA-F544-49D6-AD00-A2C4E8970277}"/>
  </dataValidations>
  <printOptions horizontalCentered="1" verticalCentered="1"/>
  <pageMargins left="0.7" right="0.7" top="0.75" bottom="0.75" header="0.3" footer="0.3"/>
  <pageSetup scale="89" orientation="landscape" r:id="rId1"/>
  <headerFooter differentFirst="1">
    <oddFooter>Page &amp;P of &amp;N</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FF1578-2E04-4E73-9531-8D03BB9A7C8D}">
  <sheetPr>
    <tabColor rgb="FFFFC000"/>
    <pageSetUpPr fitToPage="1"/>
  </sheetPr>
  <dimension ref="B1:H14"/>
  <sheetViews>
    <sheetView showGridLines="0" topLeftCell="A11" zoomScale="90" zoomScaleNormal="90" workbookViewId="0">
      <selection activeCell="G20" sqref="G20"/>
    </sheetView>
  </sheetViews>
  <sheetFormatPr defaultColWidth="8.92578125" defaultRowHeight="14"/>
  <cols>
    <col min="1" max="1" width="2.78515625" style="8" customWidth="1"/>
    <col min="2" max="2" width="18.42578125" style="8" customWidth="1"/>
    <col min="3" max="8" width="17.78515625" style="8" customWidth="1"/>
    <col min="9" max="9" width="2.78515625" style="8" customWidth="1"/>
    <col min="10" max="10" width="10.640625" style="8" customWidth="1"/>
    <col min="11" max="16384" width="8.92578125" style="8"/>
  </cols>
  <sheetData>
    <row r="1" spans="2:8" ht="59.25" customHeight="1">
      <c r="B1" s="53" t="str">
        <f>"June "&amp;CalendarYear</f>
        <v>June 2022</v>
      </c>
      <c r="C1" s="49"/>
      <c r="D1" s="49"/>
      <c r="E1" s="50"/>
      <c r="F1" s="50"/>
      <c r="G1" s="50"/>
      <c r="H1" s="51"/>
    </row>
    <row r="2" spans="2:8" ht="21.75" customHeight="1">
      <c r="B2" s="9" t="str">
        <f>IF(WeekStart="SUNDAY", "SUNDAY","MONDAY")</f>
        <v>SUNDAY</v>
      </c>
      <c r="C2" s="9" t="str">
        <f t="shared" ref="C2:H2" si="0">UPPER(TEXT(C3,"dddd"))</f>
        <v>MONDAY</v>
      </c>
      <c r="D2" s="9" t="str">
        <f t="shared" si="0"/>
        <v>TUESDAY</v>
      </c>
      <c r="E2" s="9" t="str">
        <f t="shared" si="0"/>
        <v>WEDNESDAY</v>
      </c>
      <c r="F2" s="9" t="str">
        <f t="shared" si="0"/>
        <v>THURSDAY</v>
      </c>
      <c r="G2" s="9" t="str">
        <f t="shared" si="0"/>
        <v>FRIDAY</v>
      </c>
      <c r="H2" s="9" t="str">
        <f t="shared" si="0"/>
        <v>SATURDAY</v>
      </c>
    </row>
    <row r="3" spans="2:8" ht="19.5" customHeight="1">
      <c r="B3" s="15">
        <f t="array" ref="B3:H3">DaysAndWeeks+DATE(CalendarYear,6,1)-WEEKDAY(DATE(CalendarYear,6,1),(WeekStart="Monday")+1)+1</f>
        <v>44710</v>
      </c>
      <c r="C3" s="15">
        <v>44711</v>
      </c>
      <c r="D3" s="15">
        <v>44712</v>
      </c>
      <c r="E3" s="15">
        <v>44713</v>
      </c>
      <c r="F3" s="15">
        <v>44714</v>
      </c>
      <c r="G3" s="15">
        <v>44715</v>
      </c>
      <c r="H3" s="15">
        <v>44716</v>
      </c>
    </row>
    <row r="4" spans="2:8" ht="57.9" customHeight="1">
      <c r="B4" s="15"/>
      <c r="C4" s="15"/>
      <c r="D4" s="15"/>
      <c r="E4" s="15"/>
      <c r="F4" s="15"/>
      <c r="G4" s="15"/>
      <c r="H4" s="15"/>
    </row>
    <row r="5" spans="2:8" ht="19.5" customHeight="1">
      <c r="B5" s="13">
        <f t="array" ref="B5:H5">DaysAndWeeks+DATE(CalendarYear,6,1)-WEEKDAY(DATE(CalendarYear,6,1),(WeekStart="Monday")+1)+8</f>
        <v>44717</v>
      </c>
      <c r="C5" s="13">
        <v>44718</v>
      </c>
      <c r="D5" s="13">
        <v>44719</v>
      </c>
      <c r="E5" s="13">
        <v>44720</v>
      </c>
      <c r="F5" s="13">
        <v>44721</v>
      </c>
      <c r="G5" s="13">
        <v>44722</v>
      </c>
      <c r="H5" s="13">
        <v>44723</v>
      </c>
    </row>
    <row r="6" spans="2:8" ht="57.9" customHeight="1">
      <c r="B6" s="13"/>
      <c r="C6" s="13"/>
      <c r="D6" s="13"/>
      <c r="E6" s="13"/>
      <c r="F6" s="13"/>
      <c r="G6" s="13"/>
      <c r="H6" s="13"/>
    </row>
    <row r="7" spans="2:8" ht="19.5" customHeight="1">
      <c r="B7" s="15">
        <f t="array" ref="B7:H7">DaysAndWeeks+DATE(CalendarYear,6,1)-WEEKDAY(DATE(CalendarYear,6,1),(WeekStart="Monday")+1)+15</f>
        <v>44724</v>
      </c>
      <c r="C7" s="15">
        <v>44725</v>
      </c>
      <c r="D7" s="15">
        <v>44726</v>
      </c>
      <c r="E7" s="15">
        <v>44727</v>
      </c>
      <c r="F7" s="15">
        <v>44728</v>
      </c>
      <c r="G7" s="15">
        <v>44729</v>
      </c>
      <c r="H7" s="15">
        <v>44730</v>
      </c>
    </row>
    <row r="8" spans="2:8" ht="57.9" customHeight="1">
      <c r="B8" s="15"/>
      <c r="C8" s="15"/>
      <c r="D8" s="15"/>
      <c r="E8" s="15"/>
      <c r="F8" s="15"/>
      <c r="G8" s="15"/>
      <c r="H8" s="15"/>
    </row>
    <row r="9" spans="2:8" ht="19.5" customHeight="1">
      <c r="B9" s="13">
        <f t="array" ref="B9:H9">DaysAndWeeks+DATE(CalendarYear,6,1)-WEEKDAY(DATE(CalendarYear,6,1),(WeekStart="Monday")+1)+22</f>
        <v>44731</v>
      </c>
      <c r="C9" s="13">
        <v>44732</v>
      </c>
      <c r="D9" s="13">
        <v>44733</v>
      </c>
      <c r="E9" s="13">
        <v>44734</v>
      </c>
      <c r="F9" s="13">
        <v>44735</v>
      </c>
      <c r="G9" s="13">
        <v>44736</v>
      </c>
      <c r="H9" s="13">
        <v>44737</v>
      </c>
    </row>
    <row r="10" spans="2:8" ht="57.9" customHeight="1">
      <c r="B10" s="13"/>
      <c r="C10" s="13"/>
      <c r="D10" s="13"/>
      <c r="E10" s="13"/>
      <c r="F10" s="13"/>
      <c r="G10" s="13"/>
      <c r="H10" s="13"/>
    </row>
    <row r="11" spans="2:8" ht="19.5" customHeight="1">
      <c r="B11" s="15">
        <f t="array" ref="B11:H11">DaysAndWeeks+DATE(CalendarYear,6,1)-WEEKDAY(DATE(CalendarYear,6,1),(WeekStart="Monday")+1)+29</f>
        <v>44738</v>
      </c>
      <c r="C11" s="15">
        <v>44739</v>
      </c>
      <c r="D11" s="15">
        <v>44740</v>
      </c>
      <c r="E11" s="15">
        <v>44741</v>
      </c>
      <c r="F11" s="15">
        <v>44742</v>
      </c>
      <c r="G11" s="15">
        <v>44743</v>
      </c>
      <c r="H11" s="15">
        <v>44744</v>
      </c>
    </row>
    <row r="12" spans="2:8" ht="57.9" customHeight="1">
      <c r="B12" s="15"/>
      <c r="C12" s="15"/>
      <c r="D12" s="15"/>
      <c r="E12" s="15"/>
      <c r="F12" s="15"/>
      <c r="G12" s="15"/>
      <c r="H12" s="15"/>
    </row>
    <row r="13" spans="2:8" ht="19.5" customHeight="1">
      <c r="B13" s="13">
        <f t="array" ref="B13:C13">DaysAndWeeks+DATE(CalendarYear,6,1)-WEEKDAY(DATE(CalendarYear,6,1),(WeekStart="Monday")+1)+36</f>
        <v>44745</v>
      </c>
      <c r="C13" s="13">
        <v>44746</v>
      </c>
      <c r="D13" s="11" t="s">
        <v>1</v>
      </c>
      <c r="E13" s="87"/>
      <c r="F13" s="87"/>
      <c r="G13" s="87"/>
      <c r="H13" s="88"/>
    </row>
    <row r="14" spans="2:8" ht="57.9" customHeight="1">
      <c r="B14" s="13"/>
      <c r="C14" s="13"/>
      <c r="D14" s="12"/>
      <c r="E14" s="89"/>
      <c r="F14" s="89"/>
      <c r="G14" s="89"/>
      <c r="H14" s="90"/>
    </row>
  </sheetData>
  <mergeCells count="1">
    <mergeCell ref="E13:H14"/>
  </mergeCells>
  <conditionalFormatting sqref="B11:H11 B13:C13">
    <cfRule type="expression" dxfId="2" priority="3">
      <formula>AND(DAY(B11)&gt;=1,DAY(B11)&lt;=15)</formula>
    </cfRule>
  </conditionalFormatting>
  <conditionalFormatting sqref="B3:G3">
    <cfRule type="expression" dxfId="1" priority="2">
      <formula>DAY(B3)&gt;8</formula>
    </cfRule>
  </conditionalFormatting>
  <conditionalFormatting sqref="D13">
    <cfRule type="expression" dxfId="0" priority="1">
      <formula>AND(DAY(D13)&gt;=1,DAY(D13)&lt;=15)</formula>
    </cfRule>
  </conditionalFormatting>
  <dataValidations count="9">
    <dataValidation allowBlank="1" showInputMessage="1" showErrorMessage="1" prompt="This row &amp; rows 5, 7, 9, 11 &amp; 13 contain calendar days of the week. If this cell doesn’t contain the number 1, then it is a day from the previous month. Enter notes in cell E13" sqref="B3" xr:uid="{48D6F4BD-38EE-42B4-900B-295CCF10C0D6}"/>
    <dataValidation allowBlank="1" showInputMessage="1" showErrorMessage="1" prompt="The year in this cell is automatically updated. Select another year in cell K3 of the January worksheet to change the year" sqref="C1" xr:uid="{A88FF72B-EEA6-4E86-9308-C7ACBA4971F2}"/>
    <dataValidation allowBlank="1" showInputMessage="1" showErrorMessage="1" prompt="This row &amp; rows 6, 8, 10, 12, &amp; 14 are cells for entering daily notes related to the calendar day in the cell above" sqref="B4" xr:uid="{3B7154F3-5C09-4E71-A8FD-EED2DAC2D29D}"/>
    <dataValidation allowBlank="1" showInputMessage="1" showErrorMessage="1" prompt="Enter Notes in this cell" sqref="E13:H14" xr:uid="{39CEEBB3-D66F-48D4-B58B-B780AF295F17}"/>
    <dataValidation allowBlank="1" showInputMessage="1" showErrorMessage="1" prompt="Enter Notes in the cell at right" sqref="D13:D14" xr:uid="{56CEB35E-051E-4F3A-B93C-F1F5FA2A112A}"/>
    <dataValidation allowBlank="1" showInputMessage="1" showErrorMessage="1" prompt="June month calendar" sqref="A1" xr:uid="{6016771B-B517-4830-BD5C-86653C2C055C}"/>
    <dataValidation allowBlank="1" showInputMessage="1" showErrorMessage="1" prompt="This row contains the weekday names for this calendar. This cell contains the starting day of the week. To change the starting day, enter a new weekday in cell K4 of the January worksheet" sqref="B2" xr:uid="{64E0A2C6-D8A5-48DF-A81A-334D5CA11AF6}"/>
    <dataValidation allowBlank="1" showErrorMessage="1" prompt="The year in this cell is automatically updated based on the year entered in January worksheet. Calendar below has dates for previous and next month with lighter font shade" sqref="B1" xr:uid="{3C37BB93-A81A-40E3-9DB4-B8C4094670B3}"/>
    <dataValidation allowBlank="1" showInputMessage="1" showErrorMessage="1" prompt="Automatically determined weekday" sqref="C2:H2" xr:uid="{5CBA2C03-E55D-476C-9A2F-64984B25C657}"/>
  </dataValidations>
  <printOptions horizontalCentered="1" verticalCentered="1"/>
  <pageMargins left="0.7" right="0.7" top="0.75" bottom="0.75" header="0.3" footer="0.3"/>
  <pageSetup scale="89" orientation="landscape" r:id="rId1"/>
  <headerFooter differentFirst="1">
    <oddFooter>Page &amp;P of &amp;N</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9F111ED35F8CC479449609E8A0923A6" ma:contentTypeVersion="12" ma:contentTypeDescription="Create a new document." ma:contentTypeScope="" ma:versionID="426e97fa315356fffbdcd9876fe988c2">
  <xsd:schema xmlns:xsd="http://www.w3.org/2001/XMLSchema" xmlns:xs="http://www.w3.org/2001/XMLSchema" xmlns:p="http://schemas.microsoft.com/office/2006/metadata/properties" xmlns:ns2="71af3243-3dd4-4a8d-8c0d-dd76da1f02a5" xmlns:ns3="16c05727-aa75-4e4a-9b5f-8a80a1165891" targetNamespace="http://schemas.microsoft.com/office/2006/metadata/properties" ma:root="true" ma:fieldsID="14b8f0def80e6d70ce3def20c90759ae" ns2:_="" ns3:_="">
    <xsd:import namespace="71af3243-3dd4-4a8d-8c0d-dd76da1f02a5"/>
    <xsd:import namespace="16c05727-aa75-4e4a-9b5f-8a80a1165891"/>
    <xsd:element name="properties">
      <xsd:complexType>
        <xsd:sequence>
          <xsd:element name="documentManagement">
            <xsd:complexType>
              <xsd:all>
                <xsd:element ref="ns2:MediaServiceMetadata" minOccurs="0"/>
                <xsd:element ref="ns2:MediaServiceFastMetadata" minOccurs="0"/>
                <xsd:element ref="ns2:MediaServiceOCR" minOccurs="0"/>
                <xsd:element ref="ns2:MediaServiceAutoTags" minOccurs="0"/>
                <xsd:element ref="ns2:MediaServiceEventHashCode" minOccurs="0"/>
                <xsd:element ref="ns2:MediaServiceGenerationTime" minOccurs="0"/>
                <xsd:element ref="ns3:SharedWithUsers" minOccurs="0"/>
                <xsd:element ref="ns3:SharedWithDetails" minOccurs="0"/>
                <xsd:element ref="ns2:MediaServiceAutoKeyPoints" minOccurs="0"/>
                <xsd:element ref="ns2:MediaServiceKeyPoints" minOccurs="0"/>
                <xsd:element ref="ns2:MediaServiceDateTaken" minOccurs="0"/>
                <xsd:element ref="ns2: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1af3243-3dd4-4a8d-8c0d-dd76da1f02a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MediaServiceOCR" ma:internalName="MediaServiceOCR" ma:readOnly="true">
      <xsd:simpleType>
        <xsd:restriction base="dms:Note">
          <xsd:maxLength value="255"/>
        </xsd:restriction>
      </xsd:simpleType>
    </xsd:element>
    <xsd:element name="MediaServiceAutoTags" ma:index="11" nillable="true" ma:displayName="MediaServiceAutoTags" ma:internalName="MediaServiceAutoTags"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fals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Status" ma:index="19" nillable="true" ma:displayName="Status" ma:default="Not started" ma:format="Dropdown" ma:internalName="Status">
      <xsd:simpleType>
        <xsd:restriction base="dms:Choice">
          <xsd:enumeration value="Not started"/>
          <xsd:enumeration value="In Progress"/>
          <xsd:enumeration value="Completed"/>
        </xsd:restriction>
      </xsd:simpleType>
    </xsd:element>
  </xsd:schema>
  <xsd:schema xmlns:xsd="http://www.w3.org/2001/XMLSchema" xmlns:xs="http://www.w3.org/2001/XMLSchema" xmlns:dms="http://schemas.microsoft.com/office/2006/documentManagement/types" xmlns:pc="http://schemas.microsoft.com/office/infopath/2007/PartnerControls" targetNamespace="16c05727-aa75-4e4a-9b5f-8a80a1165891"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tatus xmlns="71af3243-3dd4-4a8d-8c0d-dd76da1f02a5">Not started</Status>
    <MediaServiceKeyPoints xmlns="71af3243-3dd4-4a8d-8c0d-dd76da1f02a5" xsi:nil="true"/>
  </documentManagement>
</p:properties>
</file>

<file path=customXml/itemProps1.xml><?xml version="1.0" encoding="utf-8"?>
<ds:datastoreItem xmlns:ds="http://schemas.openxmlformats.org/officeDocument/2006/customXml" ds:itemID="{5DA10363-92EC-4580-AE8C-D8F6C7EC38E0}">
  <ds:schemaRefs>
    <ds:schemaRef ds:uri="http://schemas.microsoft.com/sharepoint/v3/contenttype/forms"/>
  </ds:schemaRefs>
</ds:datastoreItem>
</file>

<file path=customXml/itemProps2.xml><?xml version="1.0" encoding="utf-8"?>
<ds:datastoreItem xmlns:ds="http://schemas.openxmlformats.org/officeDocument/2006/customXml" ds:itemID="{DF8A8BCD-244E-41CF-AC5A-813C9AEC7F3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1af3243-3dd4-4a8d-8c0d-dd76da1f02a5"/>
    <ds:schemaRef ds:uri="16c05727-aa75-4e4a-9b5f-8a80a116589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D90E721-6104-41D1-93BF-62E14EE01C6F}">
  <ds:schemaRefs>
    <ds:schemaRef ds:uri="http://schemas.microsoft.com/office/2006/metadata/properties"/>
    <ds:schemaRef ds:uri="http://schemas.microsoft.com/office/infopath/2007/PartnerControls"/>
    <ds:schemaRef ds:uri="71af3243-3dd4-4a8d-8c0d-dd76da1f02a5"/>
  </ds:schemaRefs>
</ds:datastoreItem>
</file>

<file path=docProps/app.xml><?xml version="1.0" encoding="utf-8"?>
<Properties xmlns="http://schemas.openxmlformats.org/officeDocument/2006/extended-properties" xmlns:vt="http://schemas.openxmlformats.org/officeDocument/2006/docPropsVTypes">
  <Template>TM11907363</Template>
  <Application>Microsoft Excel</Application>
  <DocSecurity>0</DocSecurity>
  <ScaleCrop>false</ScaleCrop>
  <HeadingPairs>
    <vt:vector size="4" baseType="variant">
      <vt:variant>
        <vt:lpstr>Worksheets</vt:lpstr>
      </vt:variant>
      <vt:variant>
        <vt:i4>18</vt:i4>
      </vt:variant>
      <vt:variant>
        <vt:lpstr>Named Ranges</vt:lpstr>
      </vt:variant>
      <vt:variant>
        <vt:i4>42</vt:i4>
      </vt:variant>
    </vt:vector>
  </HeadingPairs>
  <TitlesOfParts>
    <vt:vector size="60" baseType="lpstr">
      <vt:lpstr>January</vt:lpstr>
      <vt:lpstr>February</vt:lpstr>
      <vt:lpstr>March</vt:lpstr>
      <vt:lpstr>April</vt:lpstr>
      <vt:lpstr>May</vt:lpstr>
      <vt:lpstr>June</vt:lpstr>
      <vt:lpstr>July</vt:lpstr>
      <vt:lpstr>August</vt:lpstr>
      <vt:lpstr>September</vt:lpstr>
      <vt:lpstr>October</vt:lpstr>
      <vt:lpstr>November</vt:lpstr>
      <vt:lpstr>December</vt:lpstr>
      <vt:lpstr>January </vt:lpstr>
      <vt:lpstr>February </vt:lpstr>
      <vt:lpstr>March </vt:lpstr>
      <vt:lpstr>April </vt:lpstr>
      <vt:lpstr>May </vt:lpstr>
      <vt:lpstr>June </vt:lpstr>
      <vt:lpstr>'January '!CalendarYear</vt:lpstr>
      <vt:lpstr>CalendarYear</vt:lpstr>
      <vt:lpstr>'January '!ColumnTitleRegion1..H12.1</vt:lpstr>
      <vt:lpstr>ColumnTitleRegion1..H12.1</vt:lpstr>
      <vt:lpstr>ColumnTitleRegion1..H12.10</vt:lpstr>
      <vt:lpstr>ColumnTitleRegion1..H12.11</vt:lpstr>
      <vt:lpstr>ColumnTitleRegion1..H12.12</vt:lpstr>
      <vt:lpstr>'February '!ColumnTitleRegion1..H12.2</vt:lpstr>
      <vt:lpstr>ColumnTitleRegion1..H12.2</vt:lpstr>
      <vt:lpstr>'March '!ColumnTitleRegion1..H12.3</vt:lpstr>
      <vt:lpstr>ColumnTitleRegion1..H12.3</vt:lpstr>
      <vt:lpstr>'April '!ColumnTitleRegion1..H12.4</vt:lpstr>
      <vt:lpstr>ColumnTitleRegion1..H12.4</vt:lpstr>
      <vt:lpstr>'May '!ColumnTitleRegion1..H12.5</vt:lpstr>
      <vt:lpstr>ColumnTitleRegion1..H12.5</vt:lpstr>
      <vt:lpstr>'June '!ColumnTitleRegion1..H12.6</vt:lpstr>
      <vt:lpstr>ColumnTitleRegion1..H12.6</vt:lpstr>
      <vt:lpstr>ColumnTitleRegion1..H12.7</vt:lpstr>
      <vt:lpstr>ColumnTitleRegion1..H12.8</vt:lpstr>
      <vt:lpstr>ColumnTitleRegion1..H12.9</vt:lpstr>
      <vt:lpstr>'January '!ColumnTitleRegion2..C14.1</vt:lpstr>
      <vt:lpstr>ColumnTitleRegion2..C14.1</vt:lpstr>
      <vt:lpstr>ColumnTitleRegion2..C14.10</vt:lpstr>
      <vt:lpstr>ColumnTitleRegion2..C14.11</vt:lpstr>
      <vt:lpstr>ColumnTitleRegion2..C14.12</vt:lpstr>
      <vt:lpstr>'February '!ColumnTitleRegion2..C14.2</vt:lpstr>
      <vt:lpstr>ColumnTitleRegion2..C14.2</vt:lpstr>
      <vt:lpstr>'March '!ColumnTitleRegion2..C14.3</vt:lpstr>
      <vt:lpstr>ColumnTitleRegion2..C14.3</vt:lpstr>
      <vt:lpstr>'April '!ColumnTitleRegion2..C14.4</vt:lpstr>
      <vt:lpstr>ColumnTitleRegion2..C14.4</vt:lpstr>
      <vt:lpstr>'May '!ColumnTitleRegion2..C14.5</vt:lpstr>
      <vt:lpstr>ColumnTitleRegion2..C14.5</vt:lpstr>
      <vt:lpstr>'June '!ColumnTitleRegion2..C14.6</vt:lpstr>
      <vt:lpstr>ColumnTitleRegion2..C14.6</vt:lpstr>
      <vt:lpstr>ColumnTitleRegion2..C14.7</vt:lpstr>
      <vt:lpstr>ColumnTitleRegion2..C14.8</vt:lpstr>
      <vt:lpstr>ColumnTitleRegion2..C14.9</vt:lpstr>
      <vt:lpstr>January!Print_Area</vt:lpstr>
      <vt:lpstr>'January '!Print_Area</vt:lpstr>
      <vt:lpstr>'January '!WeekStart</vt:lpstr>
      <vt:lpstr>WeekStart</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2020-07-08T21:12:30Z</dcterms:created>
  <dcterms:modified xsi:type="dcterms:W3CDTF">2021-06-29T23:36:43Z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0x01010079F111ED35F8CC479449609E8A0923A6</vt:lpwstr>
  </property>
</Properties>
</file>